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ylvain.quiedeville\Desktop\"/>
    </mc:Choice>
  </mc:AlternateContent>
  <bookViews>
    <workbookView xWindow="0" yWindow="0" windowWidth="28800" windowHeight="11184" tabRatio="684"/>
  </bookViews>
  <sheets>
    <sheet name="Read me" sheetId="1" r:id="rId1"/>
    <sheet name="Indicator Matrix" sheetId="2" r:id="rId2"/>
    <sheet name="All studies after AI screening " sheetId="3" r:id="rId3"/>
  </sheets>
  <definedNames>
    <definedName name="_xlnm._FilterDatabase" localSheetId="2" hidden="1">'All studies after AI screening '!$A$1:$F$66</definedName>
    <definedName name="_xlnm._FilterDatabase" localSheetId="1" hidden="1">'Indicator Matrix'!$A$1:$N$176</definedName>
    <definedName name="Z_F5C247B7_B28A_43CB_BDF3_F60268481AEC_.wvu.FilterData" localSheetId="2" hidden="1">'All studies after AI screening '!$A$1:$F$66</definedName>
    <definedName name="Z_F5C247B7_B28A_43CB_BDF3_F60268481AEC_.wvu.FilterData" localSheetId="1" hidden="1">'Indicator Matrix'!$A$1:$N$176</definedName>
  </definedNames>
  <calcPr calcId="152511"/>
  <customWorkbookViews>
    <customWorkbookView name="Quiédeville Sylvain - Persönliche Ansicht" guid="{F5C247B7-B28A-43CB-BDF3-F60268481AEC}" mergeInterval="0" personalView="1" maximized="1" xWindow="-8" yWindow="-8" windowWidth="1936" windowHeight="1056" tabRatio="684" activeSheetId="2"/>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 i="2" l="1"/>
  <c r="L3" i="2"/>
  <c r="L4" i="2"/>
  <c r="L5" i="2"/>
  <c r="L6" i="2"/>
  <c r="L7" i="2"/>
  <c r="L8" i="2"/>
  <c r="L9" i="2"/>
  <c r="L10" i="2"/>
  <c r="L11" i="2"/>
  <c r="L12" i="2"/>
  <c r="L13" i="2"/>
  <c r="L14" i="2"/>
  <c r="L15" i="2"/>
  <c r="L16" i="2"/>
  <c r="L17" i="2"/>
  <c r="L18" i="2"/>
  <c r="L19" i="2"/>
  <c r="L20" i="2"/>
  <c r="L21" i="2"/>
  <c r="L22" i="2"/>
  <c r="L23" i="2"/>
  <c r="L24" i="2"/>
  <c r="L25" i="2"/>
  <c r="L26" i="2"/>
  <c r="L27" i="2"/>
  <c r="L28" i="2"/>
  <c r="L29" i="2"/>
  <c r="L30" i="2"/>
  <c r="L31" i="2"/>
  <c r="L32" i="2"/>
  <c r="L33" i="2"/>
  <c r="L34" i="2"/>
  <c r="L35" i="2"/>
  <c r="L36" i="2"/>
  <c r="L37" i="2"/>
  <c r="L38" i="2"/>
  <c r="L39" i="2"/>
  <c r="L40" i="2"/>
  <c r="L41" i="2"/>
  <c r="L42" i="2"/>
  <c r="L43" i="2"/>
  <c r="L44" i="2"/>
  <c r="L45" i="2"/>
  <c r="L46" i="2"/>
  <c r="L47" i="2"/>
  <c r="L48" i="2"/>
  <c r="L49" i="2"/>
  <c r="L50" i="2"/>
  <c r="L51" i="2"/>
  <c r="L52" i="2"/>
  <c r="L53" i="2"/>
  <c r="L54" i="2"/>
  <c r="L55" i="2"/>
  <c r="L56" i="2"/>
  <c r="L57" i="2"/>
  <c r="L58" i="2"/>
  <c r="L59" i="2"/>
  <c r="L60" i="2"/>
  <c r="L61" i="2"/>
  <c r="L62" i="2"/>
  <c r="L63" i="2"/>
  <c r="L64" i="2"/>
  <c r="L65" i="2"/>
  <c r="L66" i="2"/>
  <c r="L67" i="2"/>
  <c r="L68" i="2"/>
  <c r="L69" i="2"/>
  <c r="L70" i="2"/>
  <c r="L71" i="2"/>
  <c r="L72" i="2"/>
  <c r="L73" i="2"/>
  <c r="L74" i="2"/>
  <c r="L75" i="2"/>
  <c r="L76" i="2"/>
  <c r="L77" i="2"/>
  <c r="L78" i="2"/>
  <c r="L79" i="2"/>
  <c r="L80" i="2"/>
  <c r="L81" i="2"/>
  <c r="L82" i="2"/>
  <c r="L83" i="2"/>
  <c r="L84" i="2"/>
  <c r="L85" i="2"/>
  <c r="L86" i="2"/>
  <c r="L87" i="2"/>
  <c r="L88" i="2"/>
  <c r="L89" i="2"/>
  <c r="L90" i="2"/>
  <c r="L91" i="2"/>
  <c r="L92" i="2"/>
  <c r="L93" i="2"/>
  <c r="L94" i="2"/>
  <c r="L95" i="2"/>
  <c r="L96" i="2"/>
  <c r="L97" i="2"/>
  <c r="L98" i="2"/>
  <c r="L99" i="2"/>
  <c r="L100" i="2"/>
  <c r="L101" i="2"/>
  <c r="L102" i="2"/>
  <c r="L103" i="2"/>
  <c r="L104" i="2"/>
  <c r="L105" i="2"/>
  <c r="L106" i="2"/>
  <c r="L107" i="2"/>
  <c r="L108" i="2"/>
  <c r="L109" i="2"/>
  <c r="L110" i="2"/>
  <c r="L111" i="2"/>
  <c r="L112" i="2"/>
  <c r="L113" i="2"/>
  <c r="L114" i="2"/>
  <c r="L115" i="2"/>
  <c r="L116" i="2"/>
  <c r="L117" i="2"/>
  <c r="L118" i="2"/>
  <c r="L119" i="2"/>
  <c r="L120" i="2"/>
  <c r="L121" i="2"/>
  <c r="L122" i="2"/>
  <c r="L123" i="2"/>
  <c r="L124" i="2"/>
  <c r="L125" i="2"/>
  <c r="L126" i="2"/>
  <c r="L127" i="2"/>
  <c r="L128" i="2"/>
  <c r="L129" i="2"/>
  <c r="L130" i="2"/>
  <c r="L131" i="2"/>
  <c r="L132" i="2"/>
  <c r="L133" i="2"/>
  <c r="L134" i="2"/>
  <c r="L135" i="2"/>
  <c r="L136" i="2"/>
  <c r="L137" i="2"/>
  <c r="L138" i="2"/>
  <c r="L139" i="2"/>
  <c r="L140" i="2"/>
  <c r="L141" i="2"/>
  <c r="L142" i="2"/>
  <c r="L143" i="2"/>
  <c r="L144" i="2"/>
  <c r="L145" i="2"/>
  <c r="L146" i="2"/>
  <c r="L147" i="2"/>
  <c r="L148" i="2"/>
  <c r="L149" i="2"/>
  <c r="L150" i="2"/>
  <c r="L151" i="2"/>
  <c r="L152" i="2"/>
  <c r="L153" i="2"/>
  <c r="L154" i="2"/>
  <c r="L155" i="2"/>
  <c r="L156" i="2"/>
  <c r="L157" i="2"/>
  <c r="L158" i="2"/>
  <c r="L159" i="2"/>
  <c r="L160" i="2"/>
  <c r="L161" i="2"/>
  <c r="L162" i="2"/>
  <c r="L163" i="2"/>
  <c r="L164" i="2"/>
  <c r="L165" i="2"/>
  <c r="L166" i="2"/>
  <c r="L167" i="2"/>
  <c r="L168" i="2"/>
  <c r="L169" i="2"/>
  <c r="L170" i="2"/>
  <c r="L171" i="2"/>
  <c r="L172" i="2"/>
  <c r="L173" i="2"/>
  <c r="L174" i="2"/>
  <c r="L175" i="2"/>
  <c r="L176" i="2"/>
  <c r="L2" i="2"/>
  <c r="D3" i="2" l="1"/>
  <c r="D4" i="2"/>
  <c r="D5" i="2"/>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117" i="2"/>
  <c r="D118" i="2"/>
  <c r="D119" i="2"/>
  <c r="D120" i="2"/>
  <c r="D121" i="2"/>
  <c r="D122" i="2"/>
  <c r="D123" i="2"/>
  <c r="D124" i="2"/>
  <c r="D125" i="2"/>
  <c r="D126" i="2"/>
  <c r="D127" i="2"/>
  <c r="D128" i="2"/>
  <c r="D129" i="2"/>
  <c r="D130" i="2"/>
  <c r="D131" i="2"/>
  <c r="D132" i="2"/>
  <c r="D133" i="2"/>
  <c r="D134" i="2"/>
  <c r="D135" i="2"/>
  <c r="D136" i="2"/>
  <c r="D137" i="2"/>
  <c r="D138" i="2"/>
  <c r="D139" i="2"/>
  <c r="D140" i="2"/>
  <c r="D141" i="2"/>
  <c r="D142" i="2"/>
  <c r="D143" i="2"/>
  <c r="D144" i="2"/>
  <c r="D145" i="2"/>
  <c r="D146" i="2"/>
  <c r="D147" i="2"/>
  <c r="D148" i="2"/>
  <c r="D149" i="2"/>
  <c r="D150" i="2"/>
  <c r="D151" i="2"/>
  <c r="D152" i="2"/>
  <c r="D153" i="2"/>
  <c r="D154" i="2"/>
  <c r="D155" i="2"/>
  <c r="D156" i="2"/>
  <c r="D157" i="2"/>
  <c r="D158" i="2"/>
  <c r="D159" i="2"/>
  <c r="D160" i="2"/>
  <c r="D161" i="2"/>
  <c r="D162" i="2"/>
  <c r="D163" i="2"/>
  <c r="D164" i="2"/>
  <c r="D165" i="2"/>
  <c r="D166" i="2"/>
  <c r="D167" i="2"/>
  <c r="D168" i="2"/>
  <c r="D169" i="2"/>
  <c r="D170" i="2"/>
  <c r="D171" i="2"/>
  <c r="D172" i="2"/>
  <c r="D173" i="2"/>
  <c r="D174" i="2"/>
  <c r="D175" i="2"/>
  <c r="D176" i="2"/>
  <c r="D2" i="2"/>
  <c r="C3" i="2"/>
  <c r="C4" i="2"/>
  <c r="C5" i="2"/>
  <c r="C6" i="2"/>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77" i="2"/>
  <c r="C78" i="2"/>
  <c r="C79" i="2"/>
  <c r="C80" i="2"/>
  <c r="C81" i="2"/>
  <c r="C82" i="2"/>
  <c r="C83" i="2"/>
  <c r="C84" i="2"/>
  <c r="C85" i="2"/>
  <c r="C86" i="2"/>
  <c r="C87" i="2"/>
  <c r="C88" i="2"/>
  <c r="C89" i="2"/>
  <c r="C90" i="2"/>
  <c r="C91" i="2"/>
  <c r="C92" i="2"/>
  <c r="C93" i="2"/>
  <c r="C94" i="2"/>
  <c r="C95" i="2"/>
  <c r="C96" i="2"/>
  <c r="C97" i="2"/>
  <c r="C98" i="2"/>
  <c r="C99" i="2"/>
  <c r="C100" i="2"/>
  <c r="C101" i="2"/>
  <c r="C102" i="2"/>
  <c r="C103" i="2"/>
  <c r="C104" i="2"/>
  <c r="C105" i="2"/>
  <c r="C106" i="2"/>
  <c r="C107" i="2"/>
  <c r="C108" i="2"/>
  <c r="C109" i="2"/>
  <c r="C110" i="2"/>
  <c r="C111" i="2"/>
  <c r="C112" i="2"/>
  <c r="C113" i="2"/>
  <c r="C114" i="2"/>
  <c r="C115" i="2"/>
  <c r="C116" i="2"/>
  <c r="C117" i="2"/>
  <c r="C118" i="2"/>
  <c r="C119" i="2"/>
  <c r="C120" i="2"/>
  <c r="C121" i="2"/>
  <c r="C122" i="2"/>
  <c r="C123" i="2"/>
  <c r="C124" i="2"/>
  <c r="C125" i="2"/>
  <c r="C126" i="2"/>
  <c r="C127" i="2"/>
  <c r="C128" i="2"/>
  <c r="C129" i="2"/>
  <c r="C130" i="2"/>
  <c r="C131" i="2"/>
  <c r="C132" i="2"/>
  <c r="C133" i="2"/>
  <c r="C134" i="2"/>
  <c r="C135" i="2"/>
  <c r="C136" i="2"/>
  <c r="C137" i="2"/>
  <c r="C138" i="2"/>
  <c r="C139" i="2"/>
  <c r="C140" i="2"/>
  <c r="C141" i="2"/>
  <c r="C142" i="2"/>
  <c r="C143" i="2"/>
  <c r="C144" i="2"/>
  <c r="C145" i="2"/>
  <c r="C146" i="2"/>
  <c r="C147" i="2"/>
  <c r="C148" i="2"/>
  <c r="C149" i="2"/>
  <c r="C150" i="2"/>
  <c r="C151" i="2"/>
  <c r="C152" i="2"/>
  <c r="C153" i="2"/>
  <c r="C154" i="2"/>
  <c r="C155" i="2"/>
  <c r="C156" i="2"/>
  <c r="C157" i="2"/>
  <c r="C158" i="2"/>
  <c r="C159" i="2"/>
  <c r="C160" i="2"/>
  <c r="C161" i="2"/>
  <c r="C162" i="2"/>
  <c r="C163" i="2"/>
  <c r="C164" i="2"/>
  <c r="C165" i="2"/>
  <c r="C166" i="2"/>
  <c r="C167" i="2"/>
  <c r="C168" i="2"/>
  <c r="C169" i="2"/>
  <c r="C170" i="2"/>
  <c r="C171" i="2"/>
  <c r="C172" i="2"/>
  <c r="C173" i="2"/>
  <c r="C174" i="2"/>
  <c r="C175" i="2"/>
  <c r="C176" i="2"/>
  <c r="C2" i="2"/>
  <c r="B3" i="2" l="1"/>
  <c r="B4" i="2"/>
  <c r="B5" i="2"/>
  <c r="B6" i="2"/>
  <c r="B7" i="2"/>
  <c r="B8" i="2"/>
  <c r="B9" i="2"/>
  <c r="B10" i="2"/>
  <c r="B11" i="2"/>
  <c r="B12" i="2"/>
  <c r="B13" i="2"/>
  <c r="B14" i="2"/>
  <c r="B173" i="2" l="1"/>
  <c r="B172" i="2"/>
  <c r="B171" i="2"/>
  <c r="B170" i="2"/>
  <c r="B169" i="2"/>
  <c r="B168" i="2"/>
  <c r="B167" i="2"/>
  <c r="I164" i="2"/>
  <c r="B164" i="2"/>
  <c r="B163" i="2"/>
  <c r="B159" i="2"/>
  <c r="B160" i="2"/>
  <c r="B161" i="2"/>
  <c r="B162" i="2"/>
  <c r="B165" i="2"/>
  <c r="B166" i="2"/>
  <c r="B174" i="2"/>
  <c r="B175" i="2"/>
  <c r="B176" i="2"/>
  <c r="B60"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B101" i="2"/>
  <c r="B102" i="2"/>
  <c r="B103" i="2"/>
  <c r="B104" i="2"/>
  <c r="B105" i="2"/>
  <c r="B106" i="2"/>
  <c r="B107" i="2"/>
  <c r="B108" i="2"/>
  <c r="B109" i="2"/>
  <c r="B110" i="2"/>
  <c r="B111" i="2"/>
  <c r="B112" i="2"/>
  <c r="B113" i="2"/>
  <c r="B114" i="2"/>
  <c r="B115" i="2"/>
  <c r="B116" i="2"/>
  <c r="B117" i="2"/>
  <c r="B118" i="2"/>
  <c r="B119" i="2"/>
  <c r="B120" i="2"/>
  <c r="B121" i="2"/>
  <c r="B122" i="2"/>
  <c r="B123" i="2"/>
  <c r="B124" i="2"/>
  <c r="B125" i="2"/>
  <c r="B126" i="2"/>
  <c r="B127" i="2"/>
  <c r="B128" i="2"/>
  <c r="B129" i="2"/>
  <c r="B130" i="2"/>
  <c r="B131" i="2"/>
  <c r="B132" i="2"/>
  <c r="B133" i="2"/>
  <c r="B134" i="2"/>
  <c r="B135" i="2"/>
  <c r="B136" i="2"/>
  <c r="B137" i="2"/>
  <c r="B138" i="2"/>
  <c r="B139" i="2"/>
  <c r="B140" i="2"/>
  <c r="B141" i="2"/>
  <c r="B142" i="2"/>
  <c r="B143" i="2"/>
  <c r="B144" i="2"/>
  <c r="B145" i="2"/>
  <c r="B146" i="2"/>
  <c r="B147" i="2"/>
  <c r="B148" i="2"/>
  <c r="B149" i="2"/>
  <c r="B150" i="2"/>
  <c r="B151" i="2"/>
  <c r="B152" i="2"/>
  <c r="B153" i="2"/>
  <c r="B154" i="2"/>
  <c r="B155" i="2"/>
  <c r="B156" i="2"/>
  <c r="B157" i="2"/>
  <c r="B158" i="2"/>
  <c r="B44" i="2"/>
  <c r="B45" i="2"/>
  <c r="B46" i="2"/>
  <c r="B47" i="2"/>
  <c r="B48" i="2"/>
  <c r="B49" i="2"/>
  <c r="B50" i="2"/>
  <c r="B51" i="2"/>
  <c r="B52" i="2"/>
  <c r="B53" i="2"/>
  <c r="B54" i="2"/>
  <c r="B55" i="2"/>
  <c r="B56" i="2"/>
  <c r="B57" i="2"/>
  <c r="B58" i="2"/>
  <c r="B59" i="2"/>
  <c r="B42" i="2"/>
  <c r="B43" i="2"/>
  <c r="B41" i="2"/>
  <c r="B40" i="2"/>
  <c r="B39" i="2"/>
  <c r="B37" i="2"/>
  <c r="B32" i="2"/>
  <c r="B31" i="2"/>
  <c r="B15" i="2"/>
  <c r="B16" i="2"/>
  <c r="B17" i="2"/>
  <c r="B18" i="2"/>
  <c r="B19" i="2"/>
  <c r="B20" i="2"/>
  <c r="B21" i="2"/>
  <c r="B22" i="2"/>
  <c r="B23" i="2"/>
  <c r="B24" i="2"/>
  <c r="B25" i="2"/>
  <c r="B26" i="2"/>
  <c r="B27" i="2"/>
  <c r="B28" i="2"/>
  <c r="B29" i="2"/>
  <c r="B30" i="2"/>
  <c r="B33" i="2"/>
  <c r="B34" i="2"/>
  <c r="B35" i="2"/>
  <c r="B36" i="2"/>
  <c r="B38" i="2"/>
  <c r="I165" i="2" l="1"/>
</calcChain>
</file>

<file path=xl/comments1.xml><?xml version="1.0" encoding="utf-8"?>
<comments xmlns="http://schemas.openxmlformats.org/spreadsheetml/2006/main">
  <authors>
    <author>tc={6D2A2A9C-3689-4F0D-9C2F-CDC9B57F3209}</author>
  </authors>
  <commentList>
    <comment ref="K77" authorId="0" shapeId="0">
      <text>
        <r>
          <rPr>
            <sz val="11"/>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unclear to me what you mean: please try to make descritpions as self-explanatory as possible :) I think this is not relevant as energy consumption/dependency indicator. It only suggests how much they make from selling fermentation substrate as fertilser</t>
        </r>
      </text>
    </comment>
  </commentList>
</comments>
</file>

<file path=xl/sharedStrings.xml><?xml version="1.0" encoding="utf-8"?>
<sst xmlns="http://schemas.openxmlformats.org/spreadsheetml/2006/main" count="1895" uniqueCount="536">
  <si>
    <t>Authors</t>
  </si>
  <si>
    <t>Broad dimension</t>
  </si>
  <si>
    <t>Unit</t>
  </si>
  <si>
    <t>['Syp, A', 'Osuch, D', 'Gebka, A']</t>
  </si>
  <si>
    <t>National</t>
  </si>
  <si>
    <t>Poland</t>
  </si>
  <si>
    <t>Fertiliser and crop protection products cost</t>
  </si>
  <si>
    <t>Mixed</t>
  </si>
  <si>
    <t>Emissions</t>
  </si>
  <si>
    <t>%</t>
  </si>
  <si>
    <t>['Baráth, L', 'Bakucs, Z', 'Benedek, Z', 'Ferto, I', 'Nagy, Z', 'Vígh, E', 'Debrenti, E', 'Fogarasi, J']</t>
  </si>
  <si>
    <t>Hungary</t>
  </si>
  <si>
    <t xml:space="preserve">Mixed </t>
  </si>
  <si>
    <t>Modelled</t>
  </si>
  <si>
    <t>€/ha</t>
  </si>
  <si>
    <t>Regional</t>
  </si>
  <si>
    <t>Germany</t>
  </si>
  <si>
    <t>Western Germany</t>
  </si>
  <si>
    <t xml:space="preserve">Fertiliser expenditure </t>
  </si>
  <si>
    <t>Pesticides</t>
  </si>
  <si>
    <t>Plant protection expenditure</t>
  </si>
  <si>
    <t>Estonia</t>
  </si>
  <si>
    <t>Land use</t>
  </si>
  <si>
    <t>Share of legumes grown in crop rotation</t>
  </si>
  <si>
    <t>Soil</t>
  </si>
  <si>
    <t>Nutrients</t>
  </si>
  <si>
    <t xml:space="preserve">Shortage of soil nutrients </t>
  </si>
  <si>
    <t>UK</t>
  </si>
  <si>
    <t>EU</t>
  </si>
  <si>
    <t>Production level change</t>
  </si>
  <si>
    <t>Nitrogen surplus</t>
  </si>
  <si>
    <t>Italy</t>
  </si>
  <si>
    <t>Nitrogen use</t>
  </si>
  <si>
    <t>Slovenia</t>
  </si>
  <si>
    <t>Pesticide concentration in groundwater</t>
  </si>
  <si>
    <t>Energy balance</t>
  </si>
  <si>
    <t>GHG emissions</t>
  </si>
  <si>
    <t>Gross nutrient balance – phosphorus</t>
  </si>
  <si>
    <t>Gross nutrient balance – potash</t>
  </si>
  <si>
    <t>Nitrogen use efficiency</t>
  </si>
  <si>
    <t>Tillage practices</t>
  </si>
  <si>
    <t>Spain</t>
  </si>
  <si>
    <t>Water use</t>
  </si>
  <si>
    <t>France</t>
  </si>
  <si>
    <t>Non-renewable energy use</t>
  </si>
  <si>
    <t>MJ</t>
  </si>
  <si>
    <t>Eco-efficiency score</t>
  </si>
  <si>
    <t>CAP</t>
  </si>
  <si>
    <t xml:space="preserve">Phosphorus use </t>
  </si>
  <si>
    <t>Potassium use</t>
  </si>
  <si>
    <t xml:space="preserve">Water application efficiency </t>
  </si>
  <si>
    <t>Subsidies for adopting high-efficiency management practices</t>
  </si>
  <si>
    <t>Western Balkans</t>
  </si>
  <si>
    <t>Fossil energy demand in agriculture and animal husbandry</t>
  </si>
  <si>
    <t>% change</t>
  </si>
  <si>
    <t>Renewable energy bonus for energy exclusively from plants</t>
  </si>
  <si>
    <t>Profitability of adopting eco-compatible agricultural practices based on CAP subsidies</t>
  </si>
  <si>
    <t>€</t>
  </si>
  <si>
    <t>Emissions from agricultural land</t>
  </si>
  <si>
    <t>Reduction of energy costs</t>
  </si>
  <si>
    <t>Reduction of energy consumption</t>
  </si>
  <si>
    <t>Social</t>
  </si>
  <si>
    <t>Switzerland</t>
  </si>
  <si>
    <t>Field sample</t>
  </si>
  <si>
    <t>European Green Deal (EGD)</t>
  </si>
  <si>
    <t>Cost of energy inputs</t>
  </si>
  <si>
    <t xml:space="preserve">€ </t>
  </si>
  <si>
    <t>Nitrogen loss (leaching, sub-surface flow and runoff)</t>
  </si>
  <si>
    <t>Nitrogen input</t>
  </si>
  <si>
    <t xml:space="preserve">Crop yields </t>
  </si>
  <si>
    <t>Cropland organic soils CO2 emissions</t>
  </si>
  <si>
    <t>Grassland organic soils CO2 emissions</t>
  </si>
  <si>
    <t>Czech Republic</t>
  </si>
  <si>
    <t xml:space="preserve">Loss of soil before the implementation of measures </t>
  </si>
  <si>
    <t>Reduction in chemical inputs</t>
  </si>
  <si>
    <t>Belgium</t>
  </si>
  <si>
    <t>Share of soils with satisfactory humus content</t>
  </si>
  <si>
    <t>Soil organic matter content</t>
  </si>
  <si>
    <t>Share of ecological land in agricultural area</t>
  </si>
  <si>
    <t>Share of favorable soils with pH above 5.5</t>
  </si>
  <si>
    <t>Emission intensity per farm size</t>
  </si>
  <si>
    <t>GHG emissions from fuel</t>
  </si>
  <si>
    <t>GHG emissions from animal production</t>
  </si>
  <si>
    <t>Area under organic cultivation (source: Faostat)</t>
  </si>
  <si>
    <t>ha</t>
  </si>
  <si>
    <t>Gross nitrogen balance (source: Eurostat)</t>
  </si>
  <si>
    <t>GHG emissions from agriculture</t>
  </si>
  <si>
    <t>Northern Germany</t>
  </si>
  <si>
    <t>Energy absorbed by crops as a proxy for potential as a renewable bioenergy source</t>
  </si>
  <si>
    <t>CO2eq</t>
  </si>
  <si>
    <t>Change in production</t>
  </si>
  <si>
    <t>Income change</t>
  </si>
  <si>
    <t>kg/ha</t>
  </si>
  <si>
    <t>MJ/ha</t>
  </si>
  <si>
    <t>kg CO2eq/ha</t>
  </si>
  <si>
    <t>Farm profit</t>
  </si>
  <si>
    <t>Milk marginal revenue</t>
  </si>
  <si>
    <t>Gross operating surplus</t>
  </si>
  <si>
    <t>Farm income</t>
  </si>
  <si>
    <t>N/A</t>
  </si>
  <si>
    <t>Greece</t>
  </si>
  <si>
    <t>Northern Greece</t>
  </si>
  <si>
    <t>Assessment of environmental performance on farms using FADN: A case study of the Region of Mazowsze and Podlasie, Poland</t>
  </si>
  <si>
    <t>Assessment of environmental performance on farms using FADN: a case study of the Region of Mazowsze and Podlasie, Poland (journalssystem.com)</t>
  </si>
  <si>
    <t>Does participation in agri-environmental schemes increase eco-efficiency?</t>
  </si>
  <si>
    <t>https://doi.org/10.1016/j.scitotenv.2023.167518</t>
  </si>
  <si>
    <t>['Paulus, A', 'Hagemann, N', 'Baaken, MC', 'Roilo, S', 'Alarcón-Segura, V', 'Cord, AF', 'Beckmann, M']</t>
  </si>
  <si>
    <t>Landscape context and farm characteristics are key to farmers' adoption of agri-environmental schemes</t>
  </si>
  <si>
    <t>https://doi.org/10.1016/j.landusepol.2022.106320</t>
  </si>
  <si>
    <t>['Uehleke, R', 'Petrick, M', 'Hüttel, S']</t>
  </si>
  <si>
    <t>Evaluations of agri-environmental schemes based on observational farm data: The importance of covariate selection</t>
  </si>
  <si>
    <t>https://doi.org/10.1016/j.landusepol.2021.105950</t>
  </si>
  <si>
    <t>['Köster, T', 'Vask, K', 'Koorberg, P', 'Selge, I', 'Viik, E']</t>
  </si>
  <si>
    <t>Do We Need Broad and Shallow Agri-environment Schemes? - Outcomes of Ex-post Evaluation of Estonian Rural Development Plan 2004-2006</t>
  </si>
  <si>
    <t>ISSN1822-3230_2009_V_4_1.PG_219-224.pdf (vdu.lt)</t>
  </si>
  <si>
    <t>['Pinto-Correia, T', 'Ferraz-De-Oliveira, I', 'Guimaraes, MH', 'Sales-Baptista, E', 'Pinto-Cruz, C', 'Godinho, C', 'Santos, RV']</t>
  </si>
  <si>
    <t>Result-based payments as a tool to preserve the High Nature Value of complex silvo-pastoral systems: progress toward farm-based indicators</t>
  </si>
  <si>
    <t>https://doi.org/10.5751/ES-12973-270139</t>
  </si>
  <si>
    <t>['Litskas, VD', 'Karaolis, CS', 'Menexes, GC', 'Mamolos, AP', 'Koutsos, TM', 'Kalburtji, KL']</t>
  </si>
  <si>
    <t>Variation of energy flow and greenhouse gas emissions in vineyards located in Natura 2000 sites</t>
  </si>
  <si>
    <t>https://doi.org/10.1016/j.ecolind.2012.11.016</t>
  </si>
  <si>
    <t>['West, B', 'Jones, DL', 'Robinson, EL', 'Marrs, RH', 'Smart, SM']</t>
  </si>
  <si>
    <t>Model-based assessment of the impact of agri-environment scheme options and short-term climate change on plant biodiversity in temperate grasslands</t>
  </si>
  <si>
    <t>Model‐based assessment of the impact of agri‐environment scheme options and short‐term climate change on plant biodiversity in temperate grasslands - West - 2023 - Ecological Solutions and Evidence - Wiley Online Library</t>
  </si>
  <si>
    <t>['Himics, M', 'Fellmann, T', 'Barreiro-Hurle, J']</t>
  </si>
  <si>
    <t>Setting Climate Action as the Priority for the Common Agricultural Policy: A Simulation Experiment</t>
  </si>
  <si>
    <t>https://doi.org/10.1111/1477-9552.12339</t>
  </si>
  <si>
    <t>['Tzemi, D', 'Mennig, P']</t>
  </si>
  <si>
    <t>Effect of agri-environment schemes (2007-2014) on groundwater quality; spatial analysis in Bavaria, Germany</t>
  </si>
  <si>
    <t>https://doi.org/10.1016/j.jrurstud.2022.03.006</t>
  </si>
  <si>
    <t>['Marconi, V', 'Raggi, M', 'Viaggi, D']</t>
  </si>
  <si>
    <t>Assessing the impact of RDP agri-environment measures on the use of nitrogen-based mineral fertilizers through spatial econometrics: The case study of Emilia-Romagna (Italy)</t>
  </si>
  <si>
    <t>https://doi.org/10.1016/j.ecolind.2015.02.037</t>
  </si>
  <si>
    <t>['Mouratiadou, I', 'Russell, G', 'Topp, C', 'Louhichi, K', 'Moran, D']</t>
  </si>
  <si>
    <t>Modelling Common Agricultural Policy-Water Framework Directive interactions and cost-effectiveness of measures to reduce nitrogen pollution</t>
  </si>
  <si>
    <t>10.2166/wst.2010.216</t>
  </si>
  <si>
    <t>['Von Hobe, CF', 'Michels, M', 'Musshoff, O']</t>
  </si>
  <si>
    <t>Preference of German farmers for lease adaptation clauses referencing climate change and shifts in agricultural policy conditions</t>
  </si>
  <si>
    <t>cabidigitallibrary.org/doi/full/10.5555/20210391680</t>
  </si>
  <si>
    <t>['Slabe-Erker, R', 'Bartolj, T', 'Ogorevc, M', 'Kavas, D', 'Koman, K']</t>
  </si>
  <si>
    <t>The impacts of agricultural payments on groundwater quality: Spatial analysis on the case of Slovenia</t>
  </si>
  <si>
    <t>https://doi.org/10.1016/j.ecolind.2016.09.048</t>
  </si>
  <si>
    <t>['Gallego-Ayala, J', 'Gómez-Limón, JA']</t>
  </si>
  <si>
    <t>Analysis of policy instruments for control of nitrate pollution in irrigated agriculture in Castilla y Leon, Spain</t>
  </si>
  <si>
    <t>View of Analysis of policy instruments for control of nitrate pollution in irrigated agriculture in Castilla y León, Spain (csic.es)</t>
  </si>
  <si>
    <t>['Soteriades, AD', 'Stott, AW', 'Moreau, S', 'Charroin, T', 'Blanchard, M', 'Liu, JY', 'Faverdin, P']</t>
  </si>
  <si>
    <t>The Relationship of Dairy Farm Eco-Efficiency with Intensification and Self-Sufficiency. Evidence from the French Dairy Sector Using Life Cycle Analysis, Data Envelopment Analysis and Partial Least Squares Structural Equation Modelling</t>
  </si>
  <si>
    <t>10.1371/journal.pone.0166445</t>
  </si>
  <si>
    <t>['Offermann, F']</t>
  </si>
  <si>
    <t>The influence of the EU common agricultural policy on the competitiveness of organic farming</t>
  </si>
  <si>
    <t>The influence of the EU common agricultural policy on the competitiveness of organic farming-Web of Science Core Collection</t>
  </si>
  <si>
    <t>['Jaime, MM', 'Coria, J', 'Liu, XP']</t>
  </si>
  <si>
    <t>Interactions between CAP Agricultural and Agri-Environmental Subsidies and Their Effects on the Uptake of Organic Farming</t>
  </si>
  <si>
    <t>Interactions between CAP Agricultural and Agri‐Environmental Subsidies and Their Effects on the Uptake of Organic Farming - Jaime - 2016 - American Journal of Agricultural Economics - Wiley Online Library</t>
  </si>
  <si>
    <t>['Cortignani, R', 'Dono, G']</t>
  </si>
  <si>
    <t>CAP's environmental policy and land use in arable farms: An impacts assessment of &lt;i&gt;greening&lt;/i&gt; practices changes in Italy</t>
  </si>
  <si>
    <t>https://doi.org/10.1016/j.scitotenv.2018.07.443</t>
  </si>
  <si>
    <t>['Semaan, J', 'Flichman, G', 'Scardigno, A', 'Steduto, P']</t>
  </si>
  <si>
    <t>Analysis of nitrate pollution control policies in the irrigated agriculture of Apulia Region (Southern Italy): A bio-economic modelling approach</t>
  </si>
  <si>
    <t>https://doi.org/10.1016/j.agsy.2006.10.003</t>
  </si>
  <si>
    <t>['Dokic, D', 'Matkovski, B', 'Jeremic, M', 'Duric, I']</t>
  </si>
  <si>
    <t>Land Productivity and Agri-Environmental Indicators: A Case Study of Western Balkans</t>
  </si>
  <si>
    <t>Land | Free Full-Text | Land Productivity and Agri-Environmental Indicators: A Case Study of Western Balkans (mdpi.com)</t>
  </si>
  <si>
    <t>['Sieber, S', 'Amjath-Babu, TS', 'Jansson, T', 'Müller, K', 'Tscherning, K', 'Graef, F', 'Pohle, D', 'Helming, K', 'Rudloff, B', 'Saravia-Matus, BS', 'Paloma, SGY']</t>
  </si>
  <si>
    <t>Sustainability impact assessment using integrated meta-modelling: Simulating the reduction of direct support under the EU common agricultural policy (CAP)</t>
  </si>
  <si>
    <t>https://doi.org/10.1016/j.landusepol.2013.01.002</t>
  </si>
  <si>
    <t>['Di Vita, G', 'Zanchini, R', 'De Cianni, R', 'Pippinato, L', 'Mancuso, T', 'Brun, F']</t>
  </si>
  <si>
    <t>Sustainable Livestock Farming in the European Union: A Study on Beef Farms in NUTS 2 Regions</t>
  </si>
  <si>
    <t>https://doi.org/10.3390/su16031098</t>
  </si>
  <si>
    <t>['Ghisellini, P', 'Ncube, A', 'Rotolo, G', 'Vassillo, C', 'Kaiser, S', 'Passaro, R', 'Ulgiati, S']</t>
  </si>
  <si>
    <t>Evaluating Environmental and Energy Performance Indicators of Food Systems, within Circular Economy and "Farm to Fork" Frameworks</t>
  </si>
  <si>
    <t>https://doi.org/10.3390/en16041671</t>
  </si>
  <si>
    <t>['Förster, M', 'Helms, Y', 'Herberg, A', 'Köppen, A', 'Kunzmann, K', 'Radtke, D', 'Ross, L', 'Itzerott, S']</t>
  </si>
  <si>
    <t>A site-related suitability analysis for the production of biomass as a contribution to sustainable regional land-use</t>
  </si>
  <si>
    <t>A Site-Related Suitability Analysis for the Production of Biomass as a Contribution to Sustainable Regional Land-Use | Environmental Management (springer.com)</t>
  </si>
  <si>
    <t>['Giupponi, C', 'Rosato, P']</t>
  </si>
  <si>
    <t>Agricultural land use changes and water quality: A case study in the watershed of the Lagoon of Venice</t>
  </si>
  <si>
    <t>https://doi.org/10.1016/S0273-1223(99)00045-1</t>
  </si>
  <si>
    <t>['Poblete, CD', 'Valero, JSC', 'Garcia-Cortijo, MC']</t>
  </si>
  <si>
    <t>Environmental assymetry between the pillars of the CAP: the case of Spain</t>
  </si>
  <si>
    <t>Environmental assymetry between the pillars of the CAP: the case of Spain | Environment, Development and Sustainability (springer.com)</t>
  </si>
  <si>
    <t>['Vochozka, M', 'Maroušková, A']</t>
  </si>
  <si>
    <t>Implications of the EU green energy policy on financial performance of crop production and water management of topsoil</t>
  </si>
  <si>
    <t>Implications of the EU green energy policy on financial performance of crop production and water management of topsoil | Clean Technologies and Environmental Policy (springer.com)</t>
  </si>
  <si>
    <t>['Paris, B', 'Kanaki, V', 'Koutsouris, A', 'Balafoutis, A. T', 'Papadakis, G']</t>
  </si>
  <si>
    <t>Farmer's needs, ideas and interests on the adoption of fossil energy free technologies and strategies in the EU</t>
  </si>
  <si>
    <t>Full article: Farmers’ needs, ideas and interests on the adoption of fossil energy free technologies and strategies in the EU (tandfonline.com)</t>
  </si>
  <si>
    <t>['Viaggi, D', 'Raggi, M', 'Paloma, SGY']</t>
  </si>
  <si>
    <t>Modelling and interpreting the impact of policy and price scenarios on farm-household sustainability: Farming systems vs. result-driven clustering</t>
  </si>
  <si>
    <t>https://doi.org/10.1016/j.envsoft.2013.01.014</t>
  </si>
  <si>
    <t>['Gadermaier F', 'Berner A', 'Fließbach A', 'Friedel JK, Mäder P']</t>
  </si>
  <si>
    <t>Impact of reduced tillage on soil organic carbon and nutrient budgets under organic farming</t>
  </si>
  <si>
    <t>Impact of reduced tillage on soil organic carbon and nutrient budgets under organic farming | Renewable Agriculture and Food Systems | Cambridge Core</t>
  </si>
  <si>
    <t>['Myszograj, S', 'Pluciennik-Koropczuk, E']</t>
  </si>
  <si>
    <t>Environmental Aspects of Sustainable Agriculture</t>
  </si>
  <si>
    <t>Environmental Aspects of Sustainable Agriculture (ceer.com.pl)</t>
  </si>
  <si>
    <t>['DONALDSON, AB', 'FLICHMAN, G', 'WEBSTER, JPG']</t>
  </si>
  <si>
    <t>https://doi.org/10.1016/0308-521X(94)00009-G</t>
  </si>
  <si>
    <t>['Baizán, S', 'Vicente, F', 'Martínez-Fernández, A']</t>
  </si>
  <si>
    <t>Management Influence on the Quality of an Agricultural Soil Destined for Forage Production and Evaluated by Physico-Chemical and Biological Indicators</t>
  </si>
  <si>
    <t>Sustainability | Free Full-Text | Management Influence on the Quality of an Agricultural Soil Destined for Forage Production and Evaluated by Physico-Chemical and Biological Indicators (mdpi.com)</t>
  </si>
  <si>
    <t>['Ingram, J', 'Morris, C']</t>
  </si>
  <si>
    <t>The knowledge challenge within the transition towards sustainable soil management: An analysis of agricultural advisors in England</t>
  </si>
  <si>
    <t>https://doi.org/10.1016/j.landusepol.2005.07.002</t>
  </si>
  <si>
    <t>['Fanelli, RM']</t>
  </si>
  <si>
    <t>Assessing the Convergence of Farming Systems towards a Reduction of Greenhouse Gas Emissions in European Union Countries</t>
  </si>
  <si>
    <t>Agronomy | Free Full-Text | Assessing the Convergence of Farming Systems towards a Reduction of Greenhouse Gas Emissions in European Union Countries (mdpi.com)</t>
  </si>
  <si>
    <t>['Marada, P', 'Krikava, L', 'Krikava, L', 'Kutlvasr, K', 'Sláma, P']</t>
  </si>
  <si>
    <t>Agroenvironmental management system - a technique for increasing the natural value of agroecosystems</t>
  </si>
  <si>
    <t>Agroenvironmental management system - a technique for increasing the natural value of agroecosystems (repec.org)</t>
  </si>
  <si>
    <t>['BONDE, TA']</t>
  </si>
  <si>
    <t>https://doi.org/10.1016/0025-326X(94)90670-X</t>
  </si>
  <si>
    <t>['Boone, L', 'Dewulf, J', 'Ruysschaert, G', "D'Hose, T", 'Muylle, H', 'Roldán-Ruiz, I', 'Van Linden, V']</t>
  </si>
  <si>
    <t>Assessing the consequences of policy measures on long-term agricultural productivity - Quantification for Flanders</t>
  </si>
  <si>
    <t>https://doi.org/10.1016/j.jclepro.2019.119000</t>
  </si>
  <si>
    <t>['Bojar, W', 'Zarski, W', 'Kusmierek-Tomaszewska, R', 'Zarski, J', 'Baranowski, P', 'Krzyszczak, J', 'Lamorski, K', 'Slawinski, C', 'Mattas, K', 'Staboulis, C', 'Natos, D', 'Koc, AA', 'Bayaner, A', 'Roldan, AO', 'Rivero, OP']</t>
  </si>
  <si>
    <t>A Comprehensive Approach to Assess the Impact of Agricultural Production Factors on Selected Ecosystem Services in Poland</t>
  </si>
  <si>
    <t>Resources | Free Full-Text | A Comprehensive Approach to Assess the Impact of Agricultural Production Factors on Selected Ecosystem Services in Poland (mdpi.com)</t>
  </si>
  <si>
    <t>['Syp, A', 'Osuch, D']</t>
  </si>
  <si>
    <t>Assessing Greenhouse Gas Emissions from Conventional Farms Based on the Farm Accountancy Data Network</t>
  </si>
  <si>
    <t>Assessing Greenhouse Gas Emissions from Conventional Farms Based on the Farm Accountancy Data Network (pjoes.com)</t>
  </si>
  <si>
    <t>['Villa-Galaviz, E', 'Smart, SM', 'Ward, SE', 'Fraser, MD', 'Memmott, J']</t>
  </si>
  <si>
    <t>Fertilization using manure minimizes the trade-offs between biodiversity and forage production in agri-environment scheme grasslands</t>
  </si>
  <si>
    <t>Fertilization using manure minimizes the trade-offs between biodiversity and forage production in agri-environment scheme grasslands | PLOS ONE</t>
  </si>
  <si>
    <t>['Duru, M', 'Bergez, JE', 'Delaby, L', 'Justes, E', 'Theau, JP', 'Viégas, J']</t>
  </si>
  <si>
    <t>A spreadsheet model for developing field indicators and grazing management tools to meet environmental and production targets for dairy farms</t>
  </si>
  <si>
    <t>https://doi.org/10.1016/j.jenvman.2005.12.014</t>
  </si>
  <si>
    <t>Assessment of agricultural sustainability in European Union countries: a group-based multivariate trajectory approach</t>
  </si>
  <si>
    <t>Assessment of agricultural sustainability in European Union countries: a group-based multivariate trajectory approach | AStA Advances in Statistical Analysis (springer.com)</t>
  </si>
  <si>
    <t>['Puertas, R', 'Marti, L', 'Calafat, C']</t>
  </si>
  <si>
    <t>Agricultural and innovation policies aimed at mitigating climate change</t>
  </si>
  <si>
    <t>Agricultural and innovation policies aimed at mitigating climate change | Environmental Science and Pollution Research (springer.com)</t>
  </si>
  <si>
    <t>['Szczepaniak, I', 'Szajner, P']</t>
  </si>
  <si>
    <t>Challenges of Energy Management in the Food Industry in Poland in the Context of the Objectives of the European Green Deal and the "Farm to Fork" Strategy</t>
  </si>
  <si>
    <t>Energies | Free Full-Text | Challenges of Energy Management in the Food Industry in Poland in the Context of the Objectives of the European Green Deal and the &amp;ldquo;Farm to Fork&amp;rdquo; Strategy (mdpi.com)</t>
  </si>
  <si>
    <t>['Spiegel, A', 'Britz, W', 'Djanibekov, U', 'Finger, R']</t>
  </si>
  <si>
    <t>Policy analysis of perennial energy crop cultivation at the farm level: Short rotation coppice (SRC) in Germany</t>
  </si>
  <si>
    <t>https://doi.org/10.1016/j.biombioe.2018.01.003</t>
  </si>
  <si>
    <t>['Bergez, JE', 'Béthinger, A', 'Bockstaller, C', 'Cederberg, C', 'Ceschia, E', 'Guilpart, N', 'Lange, S', 'Müller, F', 'Reidsma, P', 'Riviere, C', 'Schader, C', 'Therond, O', 'van der Werf, HMG']</t>
  </si>
  <si>
    <t>Integrating agri-environmental indicators, ecosystem services assessment, life cycle assessment and yield gap analysis to assess the environmental sustainability of agriculture</t>
  </si>
  <si>
    <t>https://doi.org/10.1016/j.ecolind.2022.109107</t>
  </si>
  <si>
    <t>['Toma, P', 'Miglietta, PP', 'Zurlini, G', 'Valente, D', 'Petrosillo, I']</t>
  </si>
  <si>
    <t>A non-parametric bootstrap-data envelopment analysis approach for environmental policy planning and management of agricultural efficiency in EU countries</t>
  </si>
  <si>
    <t>https://doi.org/10.1016/j.ecolind.2017.07.049</t>
  </si>
  <si>
    <t>['Mohieddinne, H', 'Yatskul, A', 'Ugarte, C', 'Thibaut, J', 'Guidet, J', 'Ritz, S']</t>
  </si>
  <si>
    <t>Trade-off between agronomical and energetical performances during barley sowing varying adjustable parameters in a tractor-tire-tool system</t>
  </si>
  <si>
    <t>https://doi.org/10.1016/j.still.2022.105582</t>
  </si>
  <si>
    <t>['Gocht, A', 'Ciaian, P', 'Bielza, M', 'Terres, JM', 'Röder, N', 'Himics, M', 'Salputra, G']</t>
  </si>
  <si>
    <t>EU-wide Economic and Environmental Impacts of CAP Greening with High Spatial and Farm-type Detail</t>
  </si>
  <si>
    <t>EU‐wide Economic and Environmental Impacts of CAP Greening with High Spatial and Farm‐type Detail - Gocht - 2017 - Journal of Agricultural Economics - Wiley Online Library</t>
  </si>
  <si>
    <t>['Quemada, M', 'Lassaletta, L', 'Jensen, LS', 'Godinot, O', 'Brentrup, F', 'Buckley, C', 'Foray, S', 'Hvid, SK', 'Oenema, J', 'Richards, KG', 'Oenema, O']</t>
  </si>
  <si>
    <t>Exploring nitrogen indicators of farm performance among farm types across several European case studies</t>
  </si>
  <si>
    <t>https://doi.org/10.1016/j.agsy.2019.102689</t>
  </si>
  <si>
    <t>['Acosta-Alba, I', 'Lopéz-Ridaura, S', 'van der Werf, HMG', 'Leterme, P', 'Corson, MS']</t>
  </si>
  <si>
    <t>Exploring sustainable farming scenarios at a regional scale: an application to dairy farms in Brittany</t>
  </si>
  <si>
    <t>https://doi.org/10.1016/j.jclepro.2011.11.061</t>
  </si>
  <si>
    <t>['KUCHARSKI, R', 'MARCHWINSKA, E', 'GZYL, J']</t>
  </si>
  <si>
    <t>https://doi.org/10.1016/0925-8574(94)90058-2</t>
  </si>
  <si>
    <t>['Biffi, S', 'Traldi, R', 'Crezee, B', 'Beckmann, M', 'Egli, L', 'Schmidt, DE', 'Motzer, N', 'Okumah, M', 'Seppelt, R', 'Slabbert, EL', 'Tiedeman, K', 'Wang, HL', 'Ziv, G']</t>
  </si>
  <si>
    <t>Aligning agri-environmental subsidies and environmental needs: a comparative analysis between the US and EU</t>
  </si>
  <si>
    <t>Aligning agri-environmental subsidies and environmental needs: a comparative analysis between the US and EU - IOPscience</t>
  </si>
  <si>
    <t>['Follador, M', 'Leip, A', 'Orlandini, L']</t>
  </si>
  <si>
    <t>Assessing the impact of Cross Compliance measures on nitrogen fluxes from European farmlands with DNDC-EUROPE</t>
  </si>
  <si>
    <t>https://doi.org/10.1016/j.envpol.2011.01.025</t>
  </si>
  <si>
    <t>['Gaudino, S', 'Reidsma, P', 'Kanellopoulos, A', 'Sacco, D', 'van Ittersum, MK']</t>
  </si>
  <si>
    <t>Integrated Assessment of the EU's Greening Reform and Feed Self-Sufficiency Scenarios on Dairy Farms in Piemonte, Italy</t>
  </si>
  <si>
    <t>Agriculture | Free Full-Text | Integrated Assessment of the EU’s Greening Reform and Feed Self-Sufficiency Scenarios on Dairy Farms in Piemonte, Italy (mdpi.com)</t>
  </si>
  <si>
    <t>['Hutchings, NJ', 'Sorensen, P', 'Cordovil, CMDS', 'Leip, A', 'Amon, B']</t>
  </si>
  <si>
    <t>Measures to increase the nitrogen use efficiency of European agricultural production</t>
  </si>
  <si>
    <t>https://doi.org/10.1016/j.gfs.2020.100381</t>
  </si>
  <si>
    <t>['Sgroi, F', 'Foderà, M', 'Di Trapani, AM', 'Tudisca, S', 'Testa, R']</t>
  </si>
  <si>
    <t>Cost-benefit analysis: A comparison between conventional and organic olive growing in the Mediterranean Area</t>
  </si>
  <si>
    <t>https://doi.org/10.1016/j.ecoleng.2015.05.043</t>
  </si>
  <si>
    <t>['Zafeiriou, E', 'Petridis, K', 'Karelakis, C', 'Arabatzis, G']</t>
  </si>
  <si>
    <t>Optimal combination of energy crops under different policy scenarios; The case of Northern Greece</t>
  </si>
  <si>
    <t>https://doi.org/10.1016/j.enpol.2016.06.034</t>
  </si>
  <si>
    <t>['Biagini, L', 'Severini, S']</t>
  </si>
  <si>
    <t>How Does the Farmer Strike a Balance between Income and Risk across Inputs? An Application in Italian Field Crop Farms</t>
  </si>
  <si>
    <t>Sustainability | Free Full-Text | How Does the Farmer Strike a Balance between Income and Risk across Inputs? An Application in Italian Field Crop Farms (mdpi.com)</t>
  </si>
  <si>
    <t>['Sekaran, U', 'Lai, LM', 'Ussiri, DAN', 'Kumar, S', 'Clay, S']</t>
  </si>
  <si>
    <t>Role of integrated crop-livestock systems in improving agriculture production and addressing food security - A review</t>
  </si>
  <si>
    <t>https://doi.org/10.1016/j.jafr.2021.100190</t>
  </si>
  <si>
    <t>['Benoit, M', 'Vazeille, K', 'Jury, C', 'Troquier, C', 'Veysset, P', 'Prache, S']</t>
  </si>
  <si>
    <t>Combining beef cattle and sheep in an organic system. II. Benefits for economic and environmental performance</t>
  </si>
  <si>
    <t>https://doi.org/10.1016/j.animal.2023.100759</t>
  </si>
  <si>
    <t>['Godoc, B', 'Castellan, E', 'Fourdin, S', 'Foray, S', 'Charroin, T', 'Vigan, A']</t>
  </si>
  <si>
    <t>Link between environmental performance and economic performance of French dairy farms through three economic strategies.</t>
  </si>
  <si>
    <t>cabidigitallibrary.org/doi/full/10.5555/20230312433</t>
  </si>
  <si>
    <t>['Pérez-Soba, M.', 'Coderoni, S.', 'Helming, J.', 'Muller, M.', 'Sckokai, P.', 'Varacca, A.']</t>
  </si>
  <si>
    <t>Deliverable D1.2:  Indicator framework for measuring the impact of policies/global drivers on IDM units in agriculture</t>
  </si>
  <si>
    <t>D 1.2_Indicator framework for measuring the impact of policiesglobal drivers on IDM units in agriculture.pdf (mind-step.eu)</t>
  </si>
  <si>
    <t>Yes</t>
  </si>
  <si>
    <t>No</t>
  </si>
  <si>
    <t>Indicator</t>
  </si>
  <si>
    <t>Sub-dimension</t>
  </si>
  <si>
    <t>Mazowsze and Podlasie</t>
  </si>
  <si>
    <t>Wales</t>
  </si>
  <si>
    <t>Bavaria</t>
  </si>
  <si>
    <t>Emilia-Romagna</t>
  </si>
  <si>
    <t>Scotland</t>
  </si>
  <si>
    <t>Castilla y León</t>
  </si>
  <si>
    <t>Apulia</t>
  </si>
  <si>
    <t>Albania, Bosnia and Herzegovina, North Macedonia, Montenegro, Serbia</t>
  </si>
  <si>
    <t>5 regions from Germany, Spain, Hungary, Romania, and the UK</t>
  </si>
  <si>
    <t>Havelland area in northeast Germany</t>
  </si>
  <si>
    <t>Watershed of the Lagoon of Venice (WLV) in northern Italy</t>
  </si>
  <si>
    <t>8 EU countries: Denmark, Germany, Greece, Italy, Ireland, the Netherlands, Poland, Spain</t>
  </si>
  <si>
    <t>Frick area</t>
  </si>
  <si>
    <t>27 Member States</t>
  </si>
  <si>
    <t>Flanders</t>
  </si>
  <si>
    <t>Brittany</t>
  </si>
  <si>
    <t>26 Member States</t>
  </si>
  <si>
    <t>22 Member States</t>
  </si>
  <si>
    <t>Piedmont</t>
  </si>
  <si>
    <t>Title</t>
  </si>
  <si>
    <t>Link</t>
  </si>
  <si>
    <t>Year</t>
  </si>
  <si>
    <t>Policy</t>
  </si>
  <si>
    <t>CAP/AES</t>
  </si>
  <si>
    <t>Measurement method</t>
  </si>
  <si>
    <t>CAP/Cross compliance measures</t>
  </si>
  <si>
    <t>CAP, German Renewable Energy Sources Act (EEG)</t>
  </si>
  <si>
    <t>Farm-to-Fork strategy</t>
  </si>
  <si>
    <t>CAP, Water Framework Directive (WFD)</t>
  </si>
  <si>
    <t>CAP/AES, KULAP (Bavarian Cultural Landscape Programme)</t>
  </si>
  <si>
    <t>Farm to Fork Strategy, CAP, European Green Deal (EGD)</t>
  </si>
  <si>
    <t>CAP reform 1992</t>
  </si>
  <si>
    <t>CAP/Greening measures 2015</t>
  </si>
  <si>
    <t>CAP/Greening measures</t>
  </si>
  <si>
    <t>CAP/Rural Development</t>
  </si>
  <si>
    <t>CAP, Nitrate directive</t>
  </si>
  <si>
    <t>CAP/AES/Rural Development</t>
  </si>
  <si>
    <t>Farm to Fork Strategy, "circular economy model" (no specific policy)</t>
  </si>
  <si>
    <t>CAP reform 2003</t>
  </si>
  <si>
    <t>CAP, Kyoto Protocol and United Nations Framework Convention on Climate Change 1997 (UNFCCC)</t>
  </si>
  <si>
    <t>Eco-Management and Audit Scheme (EMAS), ISO 14001</t>
  </si>
  <si>
    <t>Eco-Management and Audit Scheme (EMAS), ISO 14002</t>
  </si>
  <si>
    <t>Eco-Management and Audit Scheme (EMAS), ISO 14003</t>
  </si>
  <si>
    <t>Eco-Management and Audit Scheme (EMAS), ISO 14004</t>
  </si>
  <si>
    <t>Eco-Management and Audit Scheme (EMAS), ISO 14005</t>
  </si>
  <si>
    <t>CAP, EU climate policies (unspecific)</t>
  </si>
  <si>
    <t>Level of analysis</t>
  </si>
  <si>
    <t>m³/ha</t>
  </si>
  <si>
    <t>kg/ha/day</t>
  </si>
  <si>
    <t>% UAA</t>
  </si>
  <si>
    <t>mg/liter</t>
  </si>
  <si>
    <t>Resource footprint (exergy)</t>
  </si>
  <si>
    <t>GJ/ha/year</t>
  </si>
  <si>
    <t>€/kWh</t>
  </si>
  <si>
    <t>Utility (expected income and risk aversion)</t>
  </si>
  <si>
    <t>Nitrogen excreted by livestock</t>
  </si>
  <si>
    <t>Change in nitrogen mineral fertiliser application rate</t>
  </si>
  <si>
    <t>Species diversity</t>
  </si>
  <si>
    <t>μg/liter</t>
  </si>
  <si>
    <t>kg/LU/year</t>
  </si>
  <si>
    <t>kg/ha/year (N, P, K)</t>
  </si>
  <si>
    <t>Biomass production (yield) for biogas</t>
  </si>
  <si>
    <t>Gross nitrogen balance</t>
  </si>
  <si>
    <t>mg CO2eq/LU</t>
  </si>
  <si>
    <t>mg CO2eq/ha</t>
  </si>
  <si>
    <t>mg CO2eq/farm</t>
  </si>
  <si>
    <t>kt CO2eq</t>
  </si>
  <si>
    <t>Level of pesticide use in terms of active substances (where applied)</t>
  </si>
  <si>
    <t>kg CO2eq/LU</t>
  </si>
  <si>
    <t>kg CO2eq</t>
  </si>
  <si>
    <t>Willingness of farmers to adopt energy-saving technologies (based on their perception)</t>
  </si>
  <si>
    <t>% farmers</t>
  </si>
  <si>
    <t>kg/year</t>
  </si>
  <si>
    <t>kt</t>
  </si>
  <si>
    <t>Share of production of renewable energy from agriculture (source: CMEF)</t>
  </si>
  <si>
    <t>Share of agricultural area under organic agriculture</t>
  </si>
  <si>
    <t>t/ha</t>
  </si>
  <si>
    <t>score [0-1]</t>
  </si>
  <si>
    <t>kg/ha (N, P, K)</t>
  </si>
  <si>
    <t>Ammonia emissions (NH3)</t>
  </si>
  <si>
    <t>€/t OR % change</t>
  </si>
  <si>
    <t>t/ha of SOC in topsoil (30cm)</t>
  </si>
  <si>
    <t>t/ha of mean annual CO2 emissions</t>
  </si>
  <si>
    <t>€ average income by NUTS2 region</t>
  </si>
  <si>
    <t>kg/ha/year</t>
  </si>
  <si>
    <t>Total revenue</t>
  </si>
  <si>
    <t>€/farm</t>
  </si>
  <si>
    <t>% (by weight of soil sample)</t>
  </si>
  <si>
    <t>Index OR actual count</t>
  </si>
  <si>
    <t>Nitrate (NO3) concentration in groundwater</t>
  </si>
  <si>
    <t xml:space="preserve">Nitrate (NO3) leaching </t>
  </si>
  <si>
    <t>Nitrate (NO3) leaching</t>
  </si>
  <si>
    <t>t CO2eq</t>
  </si>
  <si>
    <t>mg Cmic/kg AND mg Nmic/kg</t>
  </si>
  <si>
    <t>t/ha/year (of soil loss)</t>
  </si>
  <si>
    <t>Increasing soil fertility (measured via soil nitrogen content)</t>
  </si>
  <si>
    <t xml:space="preserve"> g/kg (of soil)</t>
  </si>
  <si>
    <t>kg/ha (N, P)</t>
  </si>
  <si>
    <t>Energy crops area</t>
  </si>
  <si>
    <t>Phosphate use</t>
  </si>
  <si>
    <t>Potash use</t>
  </si>
  <si>
    <t>GHG emissions from fertilisers</t>
  </si>
  <si>
    <t>Index for sward nitrogen status (Ni)</t>
  </si>
  <si>
    <t>Economic</t>
  </si>
  <si>
    <t>Environmental</t>
  </si>
  <si>
    <t>Share of certified organic agricultural land from UAA</t>
  </si>
  <si>
    <t>€ OR % change</t>
  </si>
  <si>
    <t>Ratio between the total agricultural use of chemical or mineral fertilizers (N, P, K) by nutrient and the area of cropland</t>
  </si>
  <si>
    <t>thous. t</t>
  </si>
  <si>
    <t>m € OR % change</t>
  </si>
  <si>
    <t>Nitrogen output in agricultural products</t>
  </si>
  <si>
    <t>ha (additional area)/ha</t>
  </si>
  <si>
    <t>Additional area [land (ha) needed to produce crop-based inputs that do not come from the farm]</t>
  </si>
  <si>
    <t>Sum of nitrogen imported to a farm</t>
  </si>
  <si>
    <t>Share of agricultural land under commitments to reducing emissions, maintaining and/or enhancing carbon storage (permanent grassland, agricultural land in peatland, forest, etc.)</t>
  </si>
  <si>
    <t>Share of agricultural land under commitments to reduce ammonia emissions</t>
  </si>
  <si>
    <t>Nitrogen eco-efficiency (NEE)</t>
  </si>
  <si>
    <t>Gaseous emissions of milk production (GHGMP)</t>
  </si>
  <si>
    <t>Nitrogen leaching</t>
  </si>
  <si>
    <t>kg N/ha/year</t>
  </si>
  <si>
    <t>mg CO2eq/macro category/farm</t>
  </si>
  <si>
    <t>GHG emissions by macro category (animal production, crop production, fertilisers, fuel)</t>
  </si>
  <si>
    <t>kg/ha change</t>
  </si>
  <si>
    <t>€/mg CO2eq</t>
  </si>
  <si>
    <t>kg CO2eq/€</t>
  </si>
  <si>
    <t xml:space="preserve">Emissions cost </t>
  </si>
  <si>
    <t>Share of individual GHG emissions macro categories</t>
  </si>
  <si>
    <t>Eco-efficiency (environmental impact reduction potential at stable economic performance)</t>
  </si>
  <si>
    <t xml:space="preserve">Emission intensity per monetary unit of production value </t>
  </si>
  <si>
    <t>Emission intensity per LU</t>
  </si>
  <si>
    <t>Soil nitrogen content</t>
  </si>
  <si>
    <t>Soil carbon content</t>
  </si>
  <si>
    <t>Percentage of enrolled agricultural surface (ha) under integrated production on total UAA</t>
  </si>
  <si>
    <t>Production of renewable energy from agriculture and forestry</t>
  </si>
  <si>
    <t>Share of farms benefitting from CAP investment support contributing to climate change, mitigation and adaptation, and to renewable energy or biomaterials production</t>
  </si>
  <si>
    <t>Share of LU under support to reduce GHG emissions and/or ammonia, including manure management</t>
  </si>
  <si>
    <t>Share of agricultural land under commitments to improve climate adaptation</t>
  </si>
  <si>
    <t>Concentrate per LU</t>
  </si>
  <si>
    <t>Ratio of gross operating profit (GOP) to turnover</t>
  </si>
  <si>
    <t>Land productivity</t>
  </si>
  <si>
    <t>Nitrogen and phosphorus surplus</t>
  </si>
  <si>
    <t>Income from fertiliser production [€/t of fresh biomass)*(income of fresh biomass (t/ha)]</t>
  </si>
  <si>
    <t>Public spending on environmental measures under CAP Pillar 2</t>
  </si>
  <si>
    <t>Public spending on environmental measures under CAP Pillar 1</t>
  </si>
  <si>
    <t>CAP (Pillar 1)</t>
  </si>
  <si>
    <t>Marginal abatement costs (comparison of nitrogen input quota a farmer can use per ha and nitrogen emission standards per ha)</t>
  </si>
  <si>
    <t>kW OR % change</t>
  </si>
  <si>
    <t>Microbial biomass carbon and nitrogen</t>
  </si>
  <si>
    <t>t C/ha/year change</t>
  </si>
  <si>
    <t>Nitrogen fertiliser needed to obtain optimised yield [when applying sustainable Land Used Practices (LUPs)]</t>
  </si>
  <si>
    <t>Reduction in synthetic nitrogen fertiliser use with compost and cover crops</t>
  </si>
  <si>
    <t>thous. t OR % change</t>
  </si>
  <si>
    <t>Manure management nitrous oxide (N2O) emissions</t>
  </si>
  <si>
    <t>Cropland organic soils nitrous oxide (N2O) emissions</t>
  </si>
  <si>
    <t>Grassland organic soils nitrous oxide (N2O) emissions</t>
  </si>
  <si>
    <t>Manure management methane (CH4) emissions</t>
  </si>
  <si>
    <t>Nitrous oxide (N2O) emissions</t>
  </si>
  <si>
    <t>m g CO2eq/ha</t>
  </si>
  <si>
    <t>ratio (ha/UAA)</t>
  </si>
  <si>
    <t>score</t>
  </si>
  <si>
    <t>ratio (GOP/turnover)</t>
  </si>
  <si>
    <t>score [0.5-1]</t>
  </si>
  <si>
    <t>index (normalized)</t>
  </si>
  <si>
    <t>ratio (coefficient)</t>
  </si>
  <si>
    <t>ratio (herbage biomass to nitrogen uptake)</t>
  </si>
  <si>
    <t>score [0.4-1]</t>
  </si>
  <si>
    <t>ratio (use of fertilisers to cropland area)</t>
  </si>
  <si>
    <t>index (derived from N excretion and runoff estimates)</t>
  </si>
  <si>
    <t>ratio (kg milk/kg N surplus)</t>
  </si>
  <si>
    <t>ratio (kg milk/kg CO2eq)</t>
  </si>
  <si>
    <t>Gross nutrient balance [nitrogen (farm gate) / nitrogen surplus and nitrogen output in agricultural products]</t>
  </si>
  <si>
    <t>Ecological stability coefficient (stable ecosystem / unstable ecosystem)</t>
  </si>
  <si>
    <t>Emission intensity per land area</t>
  </si>
  <si>
    <t>input-oriented efficiency scores (not only for fertilisers)</t>
  </si>
  <si>
    <t>Price change</t>
  </si>
  <si>
    <t>Manure nutrients runoff (runoff vulnerability index for
manure nitrogen by county and NUTS2 region)</t>
  </si>
  <si>
    <t>Gross margin</t>
  </si>
  <si>
    <t>Farm net income (FNI)</t>
  </si>
  <si>
    <t>Soil organic carbon (SOC)</t>
  </si>
  <si>
    <t>Soil organic carbon (SOC) change</t>
  </si>
  <si>
    <t>Global warming potential (GWP) per category (fossil, biogenic, land use, total)</t>
  </si>
  <si>
    <t>Global warming potential (GWP)</t>
  </si>
  <si>
    <t>Crop protection products expenditure per land area</t>
  </si>
  <si>
    <t>Energy use per land area</t>
  </si>
  <si>
    <t>Change in organic matter content</t>
  </si>
  <si>
    <t>Exergy</t>
  </si>
  <si>
    <t>Fertiliser expenditure</t>
  </si>
  <si>
    <t>GHG emissions from agriculture (source: Faostat)</t>
  </si>
  <si>
    <t>GHG emissions from agriculture [methane (CH4), nitrous oxide (N2O)]</t>
  </si>
  <si>
    <t>Gross farm income (GFI) per land area for AES and non-AES farms</t>
  </si>
  <si>
    <t>Nitrate (NO3) and phosphorus leaching (surface and groundwater)</t>
  </si>
  <si>
    <t>Phosphorus surplus</t>
  </si>
  <si>
    <t>Farm gate nitrogen surplus (FGNB)</t>
  </si>
  <si>
    <t>Farm gate phosphorus surplus (FGPB)</t>
  </si>
  <si>
    <t>Nutrient surplus (N, P, K)</t>
  </si>
  <si>
    <t>Organic fertiliser use, urea quantity, manure proportion</t>
  </si>
  <si>
    <t>Mineral fertiliser use</t>
  </si>
  <si>
    <t>% SOC (in soil layers)</t>
  </si>
  <si>
    <t>Mineral nitrogen fertiliser use</t>
  </si>
  <si>
    <t>Organic nitrogen fertiliser use</t>
  </si>
  <si>
    <t>Farmer survey</t>
  </si>
  <si>
    <t>Key figures/stats</t>
  </si>
  <si>
    <t>Included in final review</t>
  </si>
  <si>
    <t>Region or territory</t>
  </si>
  <si>
    <t>Integrating Agronomic-Models And Economic-Models For Policy Analysis At The Farm-Level - The Impact Of Cap Reform In 2 European Regions</t>
  </si>
  <si>
    <t>Current Danish Policies To Abate Nutrient Emissions From Agriculture</t>
  </si>
  <si>
    <t>Agricultural Policy In Polluted Areas</t>
  </si>
  <si>
    <t>Country or EU level</t>
  </si>
  <si>
    <t>n&gt;1</t>
  </si>
  <si>
    <t>% [(Σ(N outputs) /Σ(N inputs)).100]</t>
  </si>
  <si>
    <t>Record id</t>
  </si>
  <si>
    <t>Additional variables in "All studies after AI screening" tab</t>
  </si>
  <si>
    <t>Description</t>
  </si>
  <si>
    <t>Authors of the study</t>
  </si>
  <si>
    <t>Title of the publication</t>
  </si>
  <si>
    <t>Year of publication</t>
  </si>
  <si>
    <t>Policy considered in the publication</t>
  </si>
  <si>
    <t>Name of the indicator</t>
  </si>
  <si>
    <t>Unit used to measure the indicator</t>
  </si>
  <si>
    <t>Measurement method for the indicator in terms of data source : Farmer survey, Field sample, Key figures/stats, Modelled</t>
  </si>
  <si>
    <t>The broad dimension refers to the following topics: Economic, Environmental, Mixed, Social, Governance</t>
  </si>
  <si>
    <t>Level to which the evaluation is performed: Regional, National, EU</t>
  </si>
  <si>
    <t>Specific region or territory where the evaluation is focused</t>
  </si>
  <si>
    <t>The country or supranational level where the evaluation is focused</t>
  </si>
  <si>
    <t>A sub-dimension is only specified concerning the Environmental dimension: Emissions, Land use, Nutrients, Pesticides, Soil</t>
  </si>
  <si>
    <t>"All studies after AI screening"</t>
  </si>
  <si>
    <t>Name of Excel tab</t>
  </si>
  <si>
    <t>Identification number given to each single study</t>
  </si>
  <si>
    <t>Link available to find the publication</t>
  </si>
  <si>
    <t>CAP/Greening measures 2013</t>
  </si>
  <si>
    <t>Nitrate targets, Climate change targets, Non-renewable energy use targets</t>
  </si>
  <si>
    <t>8 EU countries: Germany, Spain, Italy, France, Greece, Hungary, Netherlands, Poland</t>
  </si>
  <si>
    <t>Southeast England and southwest France</t>
  </si>
  <si>
    <t>Northern and southern Europe</t>
  </si>
  <si>
    <t>"Indicator Matrix"</t>
  </si>
  <si>
    <r>
      <t xml:space="preserve">This tab includes </t>
    </r>
    <r>
      <rPr>
        <b/>
        <sz val="11"/>
        <color theme="1"/>
        <rFont val="Calibri"/>
        <family val="2"/>
      </rPr>
      <t>all studies included in the final review</t>
    </r>
    <r>
      <rPr>
        <sz val="11"/>
        <color theme="1"/>
        <rFont val="Calibri"/>
        <family val="2"/>
      </rPr>
      <t xml:space="preserve"> and provides </t>
    </r>
    <r>
      <rPr>
        <b/>
        <sz val="11"/>
        <color theme="1"/>
        <rFont val="Calibri"/>
        <family val="2"/>
      </rPr>
      <t>information</t>
    </r>
    <r>
      <rPr>
        <sz val="11"/>
        <color theme="1"/>
        <rFont val="Calibri"/>
        <family val="2"/>
      </rPr>
      <t xml:space="preserve"> on these studies, including the </t>
    </r>
    <r>
      <rPr>
        <b/>
        <sz val="11"/>
        <color theme="1"/>
        <rFont val="Calibri"/>
        <family val="2"/>
      </rPr>
      <t>relevant indicators</t>
    </r>
    <r>
      <rPr>
        <sz val="11"/>
        <color theme="1"/>
        <rFont val="Calibri"/>
        <family val="2"/>
      </rPr>
      <t xml:space="preserve"> they contain.
The variables included in the tab are described below under "</t>
    </r>
    <r>
      <rPr>
        <i/>
        <sz val="11"/>
        <color theme="1"/>
        <rFont val="Calibri"/>
        <family val="2"/>
      </rPr>
      <t>Variables in "Indicator Matrix" tab</t>
    </r>
    <r>
      <rPr>
        <sz val="11"/>
        <color theme="1"/>
        <rFont val="Calibri"/>
        <family val="2"/>
      </rPr>
      <t>"</t>
    </r>
  </si>
  <si>
    <r>
      <t xml:space="preserve">This tab includes </t>
    </r>
    <r>
      <rPr>
        <b/>
        <sz val="11"/>
        <color theme="1"/>
        <rFont val="Calibri"/>
        <family val="2"/>
      </rPr>
      <t>all studies</t>
    </r>
    <r>
      <rPr>
        <sz val="11"/>
        <color theme="1"/>
        <rFont val="Calibri"/>
        <family val="2"/>
      </rPr>
      <t xml:space="preserve"> </t>
    </r>
    <r>
      <rPr>
        <b/>
        <sz val="11"/>
        <color theme="1"/>
        <rFont val="Calibri"/>
        <family val="2"/>
      </rPr>
      <t>considered for full text review after the AI screening</t>
    </r>
    <r>
      <rPr>
        <sz val="11"/>
        <color theme="1"/>
        <rFont val="Calibri"/>
        <family val="2"/>
      </rPr>
      <t xml:space="preserve"> (previous step in the process).
The variables included in the tab are the Record ID, Authors, Year and Title (same variables as for the "Indicators Matrix" tab) as well as two additional variables which are specified below under "</t>
    </r>
    <r>
      <rPr>
        <i/>
        <sz val="11"/>
        <color theme="1"/>
        <rFont val="Calibri"/>
        <family val="2"/>
      </rPr>
      <t>Additional variables in "All studies after AI screening" tab</t>
    </r>
    <r>
      <rPr>
        <sz val="11"/>
        <color theme="1"/>
        <rFont val="Calibri"/>
        <family val="2"/>
      </rPr>
      <t>"</t>
    </r>
  </si>
  <si>
    <t>Record ID</t>
  </si>
  <si>
    <t>This variable indicates the number of times a repeating indicator is mentioned across all included studies.
It must be noted that even though an indicator may appear multiple times, often they still refer to different levels of analysis, use different units, or are measured using different processes, etc.</t>
  </si>
  <si>
    <t>Variables in "Indicator Matrix" tab</t>
  </si>
  <si>
    <t>Specify whether the study has been included in the final review (Yes/No) - all papers included are evaluated in the "Indicator Matrix" tab</t>
  </si>
</sst>
</file>

<file path=xl/styles.xml><?xml version="1.0" encoding="utf-8"?>
<styleSheet xmlns="http://schemas.openxmlformats.org/spreadsheetml/2006/main" xmlns:mc="http://schemas.openxmlformats.org/markup-compatibility/2006" xmlns:x14ac="http://schemas.microsoft.com/office/spreadsheetml/2009/9/ac" mc:Ignorable="x14ac">
  <fonts count="12">
    <font>
      <sz val="11"/>
      <color theme="1"/>
      <name val="Aptos Narrow"/>
      <family val="2"/>
      <scheme val="minor"/>
    </font>
    <font>
      <u/>
      <sz val="11"/>
      <color theme="10"/>
      <name val="Aptos Narrow"/>
      <family val="2"/>
      <scheme val="minor"/>
    </font>
    <font>
      <sz val="11"/>
      <name val="Calibri"/>
      <family val="2"/>
    </font>
    <font>
      <b/>
      <sz val="12"/>
      <color rgb="FF000000"/>
      <name val="Calibri"/>
      <family val="2"/>
    </font>
    <font>
      <sz val="11"/>
      <name val="Aptos Narrow"/>
      <family val="2"/>
      <scheme val="minor"/>
    </font>
    <font>
      <sz val="11"/>
      <color theme="1"/>
      <name val="Calibri"/>
      <family val="2"/>
    </font>
    <font>
      <u/>
      <sz val="11"/>
      <color theme="10"/>
      <name val="Calibri"/>
      <family val="2"/>
    </font>
    <font>
      <b/>
      <sz val="12"/>
      <name val="Calibri"/>
      <family val="2"/>
    </font>
    <font>
      <sz val="12"/>
      <color theme="1"/>
      <name val="Calibri"/>
      <family val="2"/>
    </font>
    <font>
      <i/>
      <sz val="10"/>
      <color rgb="FF002060"/>
      <name val="Calibri"/>
      <family val="2"/>
    </font>
    <font>
      <b/>
      <sz val="11"/>
      <color theme="1"/>
      <name val="Calibri"/>
      <family val="2"/>
    </font>
    <font>
      <i/>
      <sz val="11"/>
      <color theme="1"/>
      <name val="Calibri"/>
      <family val="2"/>
    </font>
  </fonts>
  <fills count="4">
    <fill>
      <patternFill patternType="none"/>
    </fill>
    <fill>
      <patternFill patternType="gray125"/>
    </fill>
    <fill>
      <patternFill patternType="solid">
        <fgColor theme="9" tint="0.79998168889431442"/>
        <bgColor indexed="64"/>
      </patternFill>
    </fill>
    <fill>
      <patternFill patternType="solid">
        <fgColor rgb="FFFFFFFF"/>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47">
    <xf numFmtId="0" fontId="0" fillId="0" borderId="0" xfId="0"/>
    <xf numFmtId="0" fontId="0" fillId="0" borderId="0" xfId="0" applyBorder="1"/>
    <xf numFmtId="0" fontId="2" fillId="0" borderId="0" xfId="0" applyFont="1" applyBorder="1"/>
    <xf numFmtId="0" fontId="5" fillId="0" borderId="0" xfId="0" applyFont="1" applyBorder="1"/>
    <xf numFmtId="0" fontId="2" fillId="0" borderId="0" xfId="0" applyFont="1" applyFill="1" applyBorder="1" applyAlignment="1">
      <alignment horizontal="left" vertical="top" wrapText="1"/>
    </xf>
    <xf numFmtId="0" fontId="2" fillId="0" borderId="0" xfId="0" applyFont="1" applyFill="1" applyBorder="1" applyAlignment="1">
      <alignment vertical="top" wrapText="1"/>
    </xf>
    <xf numFmtId="0" fontId="8" fillId="0" borderId="0" xfId="0" applyFont="1" applyBorder="1" applyAlignment="1">
      <alignment vertical="top"/>
    </xf>
    <xf numFmtId="0" fontId="2" fillId="0" borderId="0" xfId="0" applyFont="1" applyBorder="1" applyAlignment="1">
      <alignment horizontal="center"/>
    </xf>
    <xf numFmtId="0" fontId="2" fillId="0" borderId="0" xfId="0" applyFont="1" applyFill="1" applyBorder="1" applyAlignment="1">
      <alignment horizontal="center" vertical="top" wrapText="1"/>
    </xf>
    <xf numFmtId="0" fontId="2" fillId="0" borderId="0" xfId="0" applyFont="1" applyBorder="1" applyAlignment="1">
      <alignment horizontal="left"/>
    </xf>
    <xf numFmtId="0" fontId="9" fillId="0" borderId="0"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7" xfId="0" applyFont="1" applyFill="1" applyBorder="1" applyAlignment="1">
      <alignment horizontal="center" vertical="top" wrapText="1"/>
    </xf>
    <xf numFmtId="0" fontId="2" fillId="0" borderId="7" xfId="0" applyFont="1" applyFill="1" applyBorder="1" applyAlignment="1">
      <alignment vertical="top" wrapText="1"/>
    </xf>
    <xf numFmtId="0" fontId="9" fillId="0" borderId="7" xfId="0" applyFont="1" applyFill="1" applyBorder="1" applyAlignment="1">
      <alignment horizontal="left" vertical="top" wrapText="1"/>
    </xf>
    <xf numFmtId="0" fontId="2" fillId="0" borderId="8" xfId="0" applyFont="1" applyFill="1" applyBorder="1" applyAlignment="1">
      <alignment horizontal="left" vertical="top" wrapText="1"/>
    </xf>
    <xf numFmtId="0" fontId="7" fillId="2" borderId="1" xfId="0" applyFont="1" applyFill="1" applyBorder="1" applyAlignment="1">
      <alignment horizontal="left" vertical="top" wrapText="1"/>
    </xf>
    <xf numFmtId="0" fontId="7" fillId="2" borderId="2" xfId="0" applyFont="1" applyFill="1" applyBorder="1" applyAlignment="1">
      <alignment horizontal="left" vertical="top" wrapText="1"/>
    </xf>
    <xf numFmtId="0" fontId="7" fillId="2" borderId="2" xfId="0" applyFont="1" applyFill="1" applyBorder="1" applyAlignment="1">
      <alignment vertical="top"/>
    </xf>
    <xf numFmtId="0" fontId="7" fillId="2" borderId="2" xfId="0" applyFont="1" applyFill="1" applyBorder="1" applyAlignment="1">
      <alignment horizontal="center" vertical="top"/>
    </xf>
    <xf numFmtId="0" fontId="3" fillId="2" borderId="3" xfId="0" applyFont="1" applyFill="1" applyBorder="1" applyAlignment="1" applyProtection="1">
      <alignment vertical="top"/>
      <protection locked="0"/>
    </xf>
    <xf numFmtId="0" fontId="2" fillId="0" borderId="4" xfId="0" applyFont="1" applyBorder="1" applyAlignment="1">
      <alignment horizontal="left"/>
    </xf>
    <xf numFmtId="0" fontId="6" fillId="0" borderId="5" xfId="1" applyFont="1" applyFill="1" applyBorder="1" applyAlignment="1"/>
    <xf numFmtId="0" fontId="4" fillId="0" borderId="4" xfId="0" applyFont="1" applyBorder="1" applyAlignment="1">
      <alignment horizontal="left"/>
    </xf>
    <xf numFmtId="0" fontId="1" fillId="0" borderId="5" xfId="1" applyFill="1" applyBorder="1" applyAlignment="1"/>
    <xf numFmtId="0" fontId="6" fillId="0" borderId="5" xfId="1" applyFont="1" applyBorder="1"/>
    <xf numFmtId="0" fontId="1" fillId="0" borderId="5" xfId="1" applyBorder="1"/>
    <xf numFmtId="0" fontId="6" fillId="3" borderId="5" xfId="1" applyFont="1" applyFill="1" applyBorder="1" applyAlignment="1">
      <alignment wrapText="1"/>
    </xf>
    <xf numFmtId="0" fontId="2" fillId="0" borderId="6" xfId="0" applyFont="1" applyBorder="1" applyAlignment="1">
      <alignment horizontal="left"/>
    </xf>
    <xf numFmtId="0" fontId="2" fillId="0" borderId="7" xfId="0" applyFont="1" applyBorder="1" applyAlignment="1">
      <alignment horizontal="left"/>
    </xf>
    <xf numFmtId="0" fontId="2" fillId="0" borderId="7" xfId="0" applyFont="1" applyBorder="1"/>
    <xf numFmtId="0" fontId="2" fillId="0" borderId="7" xfId="0" applyFont="1" applyBorder="1" applyAlignment="1">
      <alignment horizontal="center"/>
    </xf>
    <xf numFmtId="0" fontId="6" fillId="0" borderId="8" xfId="1" applyFont="1" applyBorder="1"/>
    <xf numFmtId="0" fontId="5" fillId="0" borderId="0" xfId="0" applyFont="1"/>
    <xf numFmtId="0" fontId="7" fillId="2" borderId="3" xfId="0" applyFont="1" applyFill="1" applyBorder="1" applyAlignment="1">
      <alignment horizontal="left" vertical="top" wrapText="1"/>
    </xf>
    <xf numFmtId="0" fontId="7" fillId="0" borderId="0" xfId="0" applyFont="1" applyFill="1" applyBorder="1" applyAlignment="1">
      <alignment horizontal="left" vertical="top" wrapText="1"/>
    </xf>
    <xf numFmtId="0" fontId="5" fillId="0" borderId="4" xfId="0" applyFont="1" applyBorder="1" applyAlignment="1">
      <alignment horizontal="left" vertical="top"/>
    </xf>
    <xf numFmtId="0" fontId="5" fillId="0" borderId="0" xfId="0" applyFont="1" applyAlignment="1">
      <alignment horizontal="left" vertical="top"/>
    </xf>
    <xf numFmtId="0" fontId="10" fillId="2" borderId="9" xfId="0" applyFont="1" applyFill="1" applyBorder="1" applyAlignment="1">
      <alignment horizontal="left" vertical="top"/>
    </xf>
    <xf numFmtId="0" fontId="5" fillId="0" borderId="10" xfId="0" applyFont="1" applyBorder="1" applyAlignment="1">
      <alignment horizontal="left" vertical="top"/>
    </xf>
    <xf numFmtId="0" fontId="5" fillId="0" borderId="11" xfId="0" applyFont="1" applyBorder="1" applyAlignment="1">
      <alignment horizontal="left" vertical="top"/>
    </xf>
    <xf numFmtId="0" fontId="10" fillId="2" borderId="9" xfId="0" applyFont="1" applyFill="1" applyBorder="1" applyAlignment="1">
      <alignment horizontal="left" vertical="top"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cellXfs>
  <cellStyles count="2">
    <cellStyle name="Link" xfId="1" builtinId="8"/>
    <cellStyle name="Standard" xfId="0" builtinId="0"/>
  </cellStyles>
  <dxfs count="20">
    <dxf>
      <fill>
        <patternFill>
          <bgColor theme="9" tint="0.39994506668294322"/>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font>
      <fill>
        <patternFill patternType="solid">
          <bgColor theme="0"/>
        </patternFill>
      </fill>
    </dxf>
    <dxf>
      <fill>
        <patternFill>
          <bgColor theme="9" tint="0.79998168889431442"/>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9" tint="0.79998168889431442"/>
        </patternFill>
      </fill>
    </dxf>
    <dxf>
      <fill>
        <patternFill>
          <bgColor theme="9" tint="0.59996337778862885"/>
        </patternFill>
      </fill>
    </dxf>
    <dxf>
      <fill>
        <patternFill>
          <bgColor theme="9" tint="0.39994506668294322"/>
        </patternFill>
      </fill>
    </dxf>
    <dxf>
      <fill>
        <patternFill>
          <bgColor theme="9" tint="-0.24994659260841701"/>
        </patternFill>
      </fill>
    </dxf>
    <dxf>
      <fill>
        <patternFill>
          <bgColor theme="7" tint="0.79998168889431442"/>
        </patternFill>
      </fill>
    </dxf>
    <dxf>
      <fill>
        <patternFill>
          <bgColor theme="7" tint="0.59996337778862885"/>
        </patternFill>
      </fill>
    </dxf>
    <dxf>
      <fill>
        <patternFill>
          <bgColor theme="7" tint="0.39994506668294322"/>
        </patternFill>
      </fill>
    </dxf>
    <dxf>
      <fill>
        <patternFill>
          <bgColor theme="9" tint="0.79998168889431442"/>
        </patternFill>
      </fill>
    </dxf>
    <dxf>
      <fill>
        <patternFill>
          <bgColor theme="9" tint="0.59996337778862885"/>
        </patternFill>
      </fill>
    </dxf>
    <dxf>
      <fill>
        <patternFill>
          <bgColor theme="9" tint="0.39994506668294322"/>
        </patternFill>
      </fill>
    </dxf>
    <dxf>
      <font>
        <color rgb="FF006100"/>
      </font>
      <fill>
        <patternFill>
          <bgColor rgb="FFC6EFCE"/>
        </patternFill>
      </fill>
    </dxf>
  </dxfs>
  <tableStyles count="0" defaultTableStyle="TableStyleMedium2" defaultPivotStyle="PivotStyleMedium9"/>
  <colors>
    <mruColors>
      <color rgb="FFFFFFB0"/>
      <color rgb="FFFFEDFE"/>
      <color rgb="FFFFFF6B"/>
      <color rgb="FFFFDEFC"/>
      <color rgb="FFE1F2FC"/>
      <color rgb="FFC8E4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Oggiano Philipp" id="{5C161848-3779-426E-8DCF-45B2214019C7}" userId="S::philipp.oggiano@fibl.org::67b58665-a4ec-4014-b906-56075229204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S77" dT="2024-10-14T09:47:00.52" personId="{5C161848-3779-426E-8DCF-45B2214019C7}" id="{6D2A2A9C-3689-4F0D-9C2F-CDC9B57F3209}">
    <text>unclear to me what you mean: please try to make descritpions as self-explanatory as possible :) I think this is not relevant as energy consumption/dependency indicator. It only suggests how much they make from selling fermentation substrate as fertilser</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6" Type="http://schemas.openxmlformats.org/officeDocument/2006/relationships/hyperlink" Target="https://www.mdpi.com/2071-1050/14/23/16098" TargetMode="External"/><Relationship Id="rId21" Type="http://schemas.openxmlformats.org/officeDocument/2006/relationships/hyperlink" Target="https://link.springer.com/article/10.1007/s11356-023-25663-9" TargetMode="External"/><Relationship Id="rId34" Type="http://schemas.openxmlformats.org/officeDocument/2006/relationships/hyperlink" Target="https://doi.org/10.1111/1477-9552.12339" TargetMode="External"/><Relationship Id="rId42" Type="http://schemas.openxmlformats.org/officeDocument/2006/relationships/hyperlink" Target="https://doi.org/10.1016/j.agsy.2006.10.003" TargetMode="External"/><Relationship Id="rId47" Type="http://schemas.openxmlformats.org/officeDocument/2006/relationships/hyperlink" Target="https://doi.org/10.1016/j.envsoft.2013.01.014" TargetMode="External"/><Relationship Id="rId50" Type="http://schemas.openxmlformats.org/officeDocument/2006/relationships/hyperlink" Target="https://doi.org/10.1016/0025-326X(94)90670-X" TargetMode="External"/><Relationship Id="rId55" Type="http://schemas.openxmlformats.org/officeDocument/2006/relationships/hyperlink" Target="https://doi.org/10.1016/j.ecolind.2017.07.049" TargetMode="External"/><Relationship Id="rId63" Type="http://schemas.openxmlformats.org/officeDocument/2006/relationships/hyperlink" Target="https://doi.org/10.1016/j.enpol.2016.06.034" TargetMode="External"/><Relationship Id="rId7" Type="http://schemas.openxmlformats.org/officeDocument/2006/relationships/hyperlink" Target="https://www.mdpi.com/2073-445X/11/12/2216" TargetMode="External"/><Relationship Id="rId2" Type="http://schemas.openxmlformats.org/officeDocument/2006/relationships/hyperlink" Target="https://portalcris.vdu.lt/server/api/core/bitstreams/2851626b-7c92-4852-aa4b-3740cdc95e57/content" TargetMode="External"/><Relationship Id="rId16" Type="http://schemas.openxmlformats.org/officeDocument/2006/relationships/hyperlink" Target="https://ideas.repec.org/a/caa/jnlage/v58y2012i5id38-2012-agricecon.html" TargetMode="External"/><Relationship Id="rId29" Type="http://schemas.openxmlformats.org/officeDocument/2006/relationships/hyperlink" Target="https://doi.org/10.1016/j.scitotenv.2023.167518" TargetMode="External"/><Relationship Id="rId11" Type="http://schemas.openxmlformats.org/officeDocument/2006/relationships/hyperlink" Target="https://www.tandfonline.com/doi/full/10.1080/14786451.2024.2326454" TargetMode="External"/><Relationship Id="rId24" Type="http://schemas.openxmlformats.org/officeDocument/2006/relationships/hyperlink" Target="https://iopscience.iop.org/article/10.1088/1748-9326/abfa4e" TargetMode="External"/><Relationship Id="rId32" Type="http://schemas.openxmlformats.org/officeDocument/2006/relationships/hyperlink" Target="https://doi.org/10.5751/ES-12973-270139" TargetMode="External"/><Relationship Id="rId37" Type="http://schemas.openxmlformats.org/officeDocument/2006/relationships/hyperlink" Target="https://doi.org/10.2166/wst.2010.216" TargetMode="External"/><Relationship Id="rId40" Type="http://schemas.openxmlformats.org/officeDocument/2006/relationships/hyperlink" Target="https://doi.org/10.1371/journal.pone.0166445" TargetMode="External"/><Relationship Id="rId45" Type="http://schemas.openxmlformats.org/officeDocument/2006/relationships/hyperlink" Target="https://doi.org/10.3390/en16041671" TargetMode="External"/><Relationship Id="rId53" Type="http://schemas.openxmlformats.org/officeDocument/2006/relationships/hyperlink" Target="https://doi.org/10.1016/j.biombioe.2018.01.003" TargetMode="External"/><Relationship Id="rId58" Type="http://schemas.openxmlformats.org/officeDocument/2006/relationships/hyperlink" Target="https://doi.org/10.1016/j.jclepro.2011.11.061" TargetMode="External"/><Relationship Id="rId66" Type="http://schemas.openxmlformats.org/officeDocument/2006/relationships/hyperlink" Target="https://mind-step.eu/assets/content/D%201.2_Indicator%20framework%20for%20measuring%20the%20impact%20of%20policiesglobal%20drivers%20on%20IDM%20units%20in%20agriculture.pdf" TargetMode="External"/><Relationship Id="rId5" Type="http://schemas.openxmlformats.org/officeDocument/2006/relationships/hyperlink" Target="https://www.webofscience.com/wos/woscc/full-record/WOS:000184328500030" TargetMode="External"/><Relationship Id="rId61" Type="http://schemas.openxmlformats.org/officeDocument/2006/relationships/hyperlink" Target="https://doi.org/10.1016/j.gfs.2020.100381" TargetMode="External"/><Relationship Id="rId19" Type="http://schemas.openxmlformats.org/officeDocument/2006/relationships/hyperlink" Target="https://journals.plos.org/plosone/article?id=10.1371/journal.pone.0290843" TargetMode="External"/><Relationship Id="rId14" Type="http://schemas.openxmlformats.org/officeDocument/2006/relationships/hyperlink" Target="https://www.mdpi.com/2071-1050/13/9/5159" TargetMode="External"/><Relationship Id="rId22" Type="http://schemas.openxmlformats.org/officeDocument/2006/relationships/hyperlink" Target="https://www.mdpi.com/1996-1073/15/23/9090" TargetMode="External"/><Relationship Id="rId27" Type="http://schemas.openxmlformats.org/officeDocument/2006/relationships/hyperlink" Target="https://www.cabidigitallibrary.org/doi/full/10.5555/20230312433" TargetMode="External"/><Relationship Id="rId30" Type="http://schemas.openxmlformats.org/officeDocument/2006/relationships/hyperlink" Target="https://doi.org/10.1016/j.landusepol.2022.106320" TargetMode="External"/><Relationship Id="rId35" Type="http://schemas.openxmlformats.org/officeDocument/2006/relationships/hyperlink" Target="https://doi.org/10.1016/j.jrurstud.2022.03.006" TargetMode="External"/><Relationship Id="rId43" Type="http://schemas.openxmlformats.org/officeDocument/2006/relationships/hyperlink" Target="https://doi.org/10.1016/j.landusepol.2013.01.002" TargetMode="External"/><Relationship Id="rId48" Type="http://schemas.openxmlformats.org/officeDocument/2006/relationships/hyperlink" Target="https://doi.org/10.1016/0308-521X(94)00009-G" TargetMode="External"/><Relationship Id="rId56" Type="http://schemas.openxmlformats.org/officeDocument/2006/relationships/hyperlink" Target="https://doi.org/10.1016/j.still.2022.105582" TargetMode="External"/><Relationship Id="rId64" Type="http://schemas.openxmlformats.org/officeDocument/2006/relationships/hyperlink" Target="https://doi.org/10.1016/j.jafr.2021.100190" TargetMode="External"/><Relationship Id="rId8" Type="http://schemas.openxmlformats.org/officeDocument/2006/relationships/hyperlink" Target="https://link.springer.com/article/10.1007/s00267-008-9068-8" TargetMode="External"/><Relationship Id="rId51" Type="http://schemas.openxmlformats.org/officeDocument/2006/relationships/hyperlink" Target="https://doi.org/10.1016/j.jclepro.2019.119000" TargetMode="External"/><Relationship Id="rId3" Type="http://schemas.openxmlformats.org/officeDocument/2006/relationships/hyperlink" Target="https://besjournals.onlinelibrary.wiley.com/doi/full/10.1002/2688-8319.12233" TargetMode="External"/><Relationship Id="rId12" Type="http://schemas.openxmlformats.org/officeDocument/2006/relationships/hyperlink" Target="https://www.cambridge.org/core/journals/renewable-agriculture-and-food-systems/article/abs/impact-of-reduced-tillage-on-soil-organic-carbon-and-nutrient-budgets-under-organic-farming/57BAB526FA28CF3C9A4467A5BB760D92" TargetMode="External"/><Relationship Id="rId17" Type="http://schemas.openxmlformats.org/officeDocument/2006/relationships/hyperlink" Target="https://www.mdpi.com/2079-9276/12/9/99" TargetMode="External"/><Relationship Id="rId25" Type="http://schemas.openxmlformats.org/officeDocument/2006/relationships/hyperlink" Target="https://www.mdpi.com/2077-0472/8/9/137" TargetMode="External"/><Relationship Id="rId33" Type="http://schemas.openxmlformats.org/officeDocument/2006/relationships/hyperlink" Target="https://doi.org/10.1016/j.ecolind.2012.11.016" TargetMode="External"/><Relationship Id="rId38" Type="http://schemas.openxmlformats.org/officeDocument/2006/relationships/hyperlink" Target="https://www.cabidigitallibrary.org/doi/full/10.5555/20210391680" TargetMode="External"/><Relationship Id="rId46" Type="http://schemas.openxmlformats.org/officeDocument/2006/relationships/hyperlink" Target="https://doi.org/10.1016/S0273-1223(99)00045-1" TargetMode="External"/><Relationship Id="rId59" Type="http://schemas.openxmlformats.org/officeDocument/2006/relationships/hyperlink" Target="https://doi.org/10.1016/0925-8574(94)90058-2" TargetMode="External"/><Relationship Id="rId67" Type="http://schemas.openxmlformats.org/officeDocument/2006/relationships/printerSettings" Target="../printerSettings/printerSettings5.bin"/><Relationship Id="rId20" Type="http://schemas.openxmlformats.org/officeDocument/2006/relationships/hyperlink" Target="https://link.springer.com/article/10.1007/s10182-022-00437-9" TargetMode="External"/><Relationship Id="rId41" Type="http://schemas.openxmlformats.org/officeDocument/2006/relationships/hyperlink" Target="https://doi.org/10.1016/j.scitotenv.2018.07.443" TargetMode="External"/><Relationship Id="rId54" Type="http://schemas.openxmlformats.org/officeDocument/2006/relationships/hyperlink" Target="https://doi.org/10.1016/j.ecolind.2022.109107" TargetMode="External"/><Relationship Id="rId62" Type="http://schemas.openxmlformats.org/officeDocument/2006/relationships/hyperlink" Target="https://doi.org/10.1016/j.ecoleng.2015.05.043" TargetMode="External"/><Relationship Id="rId1" Type="http://schemas.openxmlformats.org/officeDocument/2006/relationships/printerSettings" Target="../printerSettings/printerSettings4.bin"/><Relationship Id="rId6" Type="http://schemas.openxmlformats.org/officeDocument/2006/relationships/hyperlink" Target="https://onlinelibrary.wiley.com/doi/full/10.1093/ajae/aaw015" TargetMode="External"/><Relationship Id="rId15" Type="http://schemas.openxmlformats.org/officeDocument/2006/relationships/hyperlink" Target="https://www.mdpi.com/2073-4395/13/5/1263" TargetMode="External"/><Relationship Id="rId23" Type="http://schemas.openxmlformats.org/officeDocument/2006/relationships/hyperlink" Target="https://onlinelibrary.wiley.com/doi/10.1111/1477-9552.12217" TargetMode="External"/><Relationship Id="rId28" Type="http://schemas.openxmlformats.org/officeDocument/2006/relationships/hyperlink" Target="https://www.journalssystem.com/agb/Assessment-of-environmental-performance-on-farms-using-FADN-a-case-study-of-the-Region,173426,0,2.html" TargetMode="External"/><Relationship Id="rId36" Type="http://schemas.openxmlformats.org/officeDocument/2006/relationships/hyperlink" Target="https://doi.org/10.1016/j.ecolind.2015.02.037" TargetMode="External"/><Relationship Id="rId49" Type="http://schemas.openxmlformats.org/officeDocument/2006/relationships/hyperlink" Target="https://doi.org/10.1016/j.landusepol.2005.07.002" TargetMode="External"/><Relationship Id="rId57" Type="http://schemas.openxmlformats.org/officeDocument/2006/relationships/hyperlink" Target="https://doi.org/10.1016/j.agsy.2019.102689" TargetMode="External"/><Relationship Id="rId10" Type="http://schemas.openxmlformats.org/officeDocument/2006/relationships/hyperlink" Target="https://link.springer.com/article/10.1007/s10098-016-1256-2" TargetMode="External"/><Relationship Id="rId31" Type="http://schemas.openxmlformats.org/officeDocument/2006/relationships/hyperlink" Target="https://doi.org/10.1016/j.landusepol.2021.105950" TargetMode="External"/><Relationship Id="rId44" Type="http://schemas.openxmlformats.org/officeDocument/2006/relationships/hyperlink" Target="https://doi.org/10.3390/su16031098" TargetMode="External"/><Relationship Id="rId52" Type="http://schemas.openxmlformats.org/officeDocument/2006/relationships/hyperlink" Target="https://doi.org/10.1016/j.jenvman.2005.12.014" TargetMode="External"/><Relationship Id="rId60" Type="http://schemas.openxmlformats.org/officeDocument/2006/relationships/hyperlink" Target="https://doi.org/10.1016/j.envpol.2011.01.025" TargetMode="External"/><Relationship Id="rId65" Type="http://schemas.openxmlformats.org/officeDocument/2006/relationships/hyperlink" Target="https://doi.org/10.1016/j.animal.2023.100759" TargetMode="External"/><Relationship Id="rId4" Type="http://schemas.openxmlformats.org/officeDocument/2006/relationships/hyperlink" Target="https://sjar.revistas.csic.es/index.php/sjar/article/view/395/392" TargetMode="External"/><Relationship Id="rId9" Type="http://schemas.openxmlformats.org/officeDocument/2006/relationships/hyperlink" Target="https://link.springer.com/article/10.1007/s10668-024-04621-6" TargetMode="External"/><Relationship Id="rId13" Type="http://schemas.openxmlformats.org/officeDocument/2006/relationships/hyperlink" Target="https://www.ceer.com.pl/Environmental-Aspects-of-Sustainable-Agriculture,167551,0,2.html" TargetMode="External"/><Relationship Id="rId18" Type="http://schemas.openxmlformats.org/officeDocument/2006/relationships/hyperlink" Target="https://www.pjoes.com/Assessing-Greenhouse-Gas-Emissions-nfrom-Conventional-Farms-Based-non-the-Farm-Accountancy,76675,0,2.html" TargetMode="External"/><Relationship Id="rId39" Type="http://schemas.openxmlformats.org/officeDocument/2006/relationships/hyperlink" Target="https://doi.org/10.1016/j.ecolind.2016.09.04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B23"/>
  <sheetViews>
    <sheetView showGridLines="0" tabSelected="1" zoomScaleNormal="100" workbookViewId="0"/>
  </sheetViews>
  <sheetFormatPr baseColWidth="10" defaultColWidth="11" defaultRowHeight="14.4"/>
  <cols>
    <col min="1" max="1" width="34.09765625" style="36" customWidth="1"/>
    <col min="2" max="2" width="115.5" style="36" customWidth="1"/>
    <col min="3" max="16384" width="11" style="36"/>
  </cols>
  <sheetData>
    <row r="1" spans="1:2">
      <c r="A1" s="41" t="s">
        <v>521</v>
      </c>
      <c r="B1" s="41" t="s">
        <v>507</v>
      </c>
    </row>
    <row r="2" spans="1:2" ht="33.75" customHeight="1">
      <c r="A2" s="42" t="s">
        <v>529</v>
      </c>
      <c r="B2" s="45" t="s">
        <v>530</v>
      </c>
    </row>
    <row r="3" spans="1:2" ht="49.5" customHeight="1">
      <c r="A3" s="43" t="s">
        <v>520</v>
      </c>
      <c r="B3" s="46" t="s">
        <v>531</v>
      </c>
    </row>
    <row r="4" spans="1:2">
      <c r="A4" s="40"/>
      <c r="B4" s="40"/>
    </row>
    <row r="5" spans="1:2">
      <c r="A5" s="41" t="s">
        <v>534</v>
      </c>
      <c r="B5" s="41" t="s">
        <v>507</v>
      </c>
    </row>
    <row r="6" spans="1:2">
      <c r="A6" s="42" t="s">
        <v>532</v>
      </c>
      <c r="B6" s="42" t="s">
        <v>522</v>
      </c>
    </row>
    <row r="7" spans="1:2">
      <c r="A7" s="42" t="s">
        <v>0</v>
      </c>
      <c r="B7" s="42" t="s">
        <v>508</v>
      </c>
    </row>
    <row r="8" spans="1:2">
      <c r="A8" s="42" t="s">
        <v>316</v>
      </c>
      <c r="B8" s="42" t="s">
        <v>510</v>
      </c>
    </row>
    <row r="9" spans="1:2">
      <c r="A9" s="42" t="s">
        <v>314</v>
      </c>
      <c r="B9" s="42" t="s">
        <v>509</v>
      </c>
    </row>
    <row r="10" spans="1:2">
      <c r="A10" s="42" t="s">
        <v>317</v>
      </c>
      <c r="B10" s="42" t="s">
        <v>511</v>
      </c>
    </row>
    <row r="11" spans="1:2">
      <c r="A11" s="42" t="s">
        <v>341</v>
      </c>
      <c r="B11" s="42" t="s">
        <v>516</v>
      </c>
    </row>
    <row r="12" spans="1:2">
      <c r="A12" s="42" t="s">
        <v>502</v>
      </c>
      <c r="B12" s="42" t="s">
        <v>518</v>
      </c>
    </row>
    <row r="13" spans="1:2">
      <c r="A13" s="42" t="s">
        <v>498</v>
      </c>
      <c r="B13" s="42" t="s">
        <v>517</v>
      </c>
    </row>
    <row r="14" spans="1:2">
      <c r="A14" s="42" t="s">
        <v>1</v>
      </c>
      <c r="B14" s="42" t="s">
        <v>515</v>
      </c>
    </row>
    <row r="15" spans="1:2">
      <c r="A15" s="42" t="s">
        <v>294</v>
      </c>
      <c r="B15" s="42" t="s">
        <v>519</v>
      </c>
    </row>
    <row r="16" spans="1:2">
      <c r="A16" s="42" t="s">
        <v>293</v>
      </c>
      <c r="B16" s="42" t="s">
        <v>512</v>
      </c>
    </row>
    <row r="17" spans="1:2" ht="43.2">
      <c r="A17" s="42" t="s">
        <v>503</v>
      </c>
      <c r="B17" s="45" t="s">
        <v>533</v>
      </c>
    </row>
    <row r="18" spans="1:2">
      <c r="A18" s="42" t="s">
        <v>2</v>
      </c>
      <c r="B18" s="42" t="s">
        <v>513</v>
      </c>
    </row>
    <row r="19" spans="1:2">
      <c r="A19" s="43" t="s">
        <v>319</v>
      </c>
      <c r="B19" s="43" t="s">
        <v>514</v>
      </c>
    </row>
    <row r="20" spans="1:2">
      <c r="A20" s="39"/>
      <c r="B20" s="40"/>
    </row>
    <row r="21" spans="1:2" ht="28.8">
      <c r="A21" s="44" t="s">
        <v>506</v>
      </c>
      <c r="B21" s="41" t="s">
        <v>507</v>
      </c>
    </row>
    <row r="22" spans="1:2">
      <c r="A22" s="42" t="s">
        <v>497</v>
      </c>
      <c r="B22" s="42" t="s">
        <v>535</v>
      </c>
    </row>
    <row r="23" spans="1:2">
      <c r="A23" s="43" t="s">
        <v>315</v>
      </c>
      <c r="B23" s="43" t="s">
        <v>523</v>
      </c>
    </row>
  </sheetData>
  <sheetProtection algorithmName="SHA-512" hashValue="IJdS6tjxwOIoj32pRfeCv6ojq+0/u2jZ3cxNcV0homwHzyRNoo15juGI7AqW2VuydbolGFBo6aVxYhPu6WqAgA==" saltValue="FPYYeOwBPhj9gBh6LfIDRA==" spinCount="100000" sheet="1" objects="1" scenarios="1" formatCells="0" formatColumns="0" formatRows="0" sort="0" autoFilter="0" pivotTables="0"/>
  <customSheetViews>
    <customSheetView guid="{F5C247B7-B28A-43CB-BDF3-F60268481AEC}" showGridLines="0">
      <pageMargins left="0.7" right="0.7" top="0.78740157499999996" bottom="0.78740157499999996" header="0.3" footer="0.3"/>
    </customSheetView>
  </customSheetView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N176"/>
  <sheetViews>
    <sheetView zoomScale="80" zoomScaleNormal="80" workbookViewId="0">
      <pane xSplit="4" ySplit="1" topLeftCell="E2" activePane="bottomRight" state="frozen"/>
      <selection pane="topRight" activeCell="E1" sqref="E1"/>
      <selection pane="bottomLeft" activeCell="A2" sqref="A2"/>
      <selection pane="bottomRight" activeCell="E1" sqref="E1"/>
    </sheetView>
  </sheetViews>
  <sheetFormatPr baseColWidth="10" defaultColWidth="8.69921875" defaultRowHeight="14.4"/>
  <cols>
    <col min="1" max="1" width="7.69921875" style="4" customWidth="1"/>
    <col min="2" max="2" width="31.796875" style="4" customWidth="1"/>
    <col min="3" max="3" width="8" style="8" customWidth="1"/>
    <col min="4" max="4" width="59.09765625" style="4" customWidth="1"/>
    <col min="5" max="5" width="34.19921875" style="4" customWidth="1"/>
    <col min="6" max="6" width="10.59765625" style="4" customWidth="1"/>
    <col min="7" max="7" width="11.09765625" style="4" customWidth="1"/>
    <col min="8" max="8" width="22.19921875" style="4" customWidth="1"/>
    <col min="9" max="9" width="14.69921875" style="4" customWidth="1"/>
    <col min="10" max="10" width="12.296875" style="4" customWidth="1"/>
    <col min="11" max="11" width="46.296875" style="4" customWidth="1"/>
    <col min="12" max="12" width="4.19921875" style="10" customWidth="1"/>
    <col min="13" max="13" width="16.19921875" style="4" customWidth="1"/>
    <col min="14" max="14" width="13.59765625" style="4" customWidth="1"/>
    <col min="15" max="16384" width="8.69921875" style="4"/>
  </cols>
  <sheetData>
    <row r="1" spans="1:14" s="38" customFormat="1" ht="35.25" customHeight="1">
      <c r="A1" s="19" t="s">
        <v>505</v>
      </c>
      <c r="B1" s="20" t="s">
        <v>0</v>
      </c>
      <c r="C1" s="20" t="s">
        <v>316</v>
      </c>
      <c r="D1" s="20" t="s">
        <v>314</v>
      </c>
      <c r="E1" s="20" t="s">
        <v>317</v>
      </c>
      <c r="F1" s="20" t="s">
        <v>341</v>
      </c>
      <c r="G1" s="20" t="s">
        <v>502</v>
      </c>
      <c r="H1" s="20" t="s">
        <v>498</v>
      </c>
      <c r="I1" s="20" t="s">
        <v>1</v>
      </c>
      <c r="J1" s="20" t="s">
        <v>294</v>
      </c>
      <c r="K1" s="20" t="s">
        <v>293</v>
      </c>
      <c r="L1" s="20" t="s">
        <v>503</v>
      </c>
      <c r="M1" s="20" t="s">
        <v>2</v>
      </c>
      <c r="N1" s="37" t="s">
        <v>319</v>
      </c>
    </row>
    <row r="2" spans="1:14" ht="30" customHeight="1">
      <c r="A2" s="11">
        <v>5</v>
      </c>
      <c r="B2" s="4" t="str">
        <f>_xlfn.IFNA((VLOOKUP($A2,'All studies after AI screening '!$B$2:$E$65,2)),"")</f>
        <v>['Syp, A', 'Osuch, D', 'Gebka, A']</v>
      </c>
      <c r="C2" s="8">
        <f>_xlfn.IFNA((VLOOKUP($A2,'All studies after AI screening '!$B$2:$E$65,3)),"")</f>
        <v>2023</v>
      </c>
      <c r="D2" s="4" t="str">
        <f>_xlfn.IFNA((VLOOKUP($A2,'All studies after AI screening '!$B$2:$E$65,4)),"")</f>
        <v>Assessment of environmental performance on farms using FADN: A case study of the Region of Mazowsze and Podlasie, Poland</v>
      </c>
      <c r="E2" s="4" t="s">
        <v>318</v>
      </c>
      <c r="F2" s="4" t="s">
        <v>4</v>
      </c>
      <c r="G2" s="4" t="s">
        <v>5</v>
      </c>
      <c r="H2" s="4" t="s">
        <v>295</v>
      </c>
      <c r="I2" s="4" t="s">
        <v>398</v>
      </c>
      <c r="J2" s="4" t="s">
        <v>398</v>
      </c>
      <c r="K2" s="4" t="s">
        <v>6</v>
      </c>
      <c r="L2" s="10">
        <f>COUNTIF(K:K,K2)</f>
        <v>1</v>
      </c>
      <c r="M2" s="4" t="s">
        <v>14</v>
      </c>
      <c r="N2" s="12" t="s">
        <v>495</v>
      </c>
    </row>
    <row r="3" spans="1:14" ht="30" customHeight="1">
      <c r="A3" s="11">
        <v>5</v>
      </c>
      <c r="B3" s="4" t="str">
        <f>_xlfn.IFNA((VLOOKUP($A3,'All studies after AI screening '!$B$2:$E$65,2)),"")</f>
        <v>['Syp, A', 'Osuch, D', 'Gebka, A']</v>
      </c>
      <c r="C3" s="8">
        <f>_xlfn.IFNA((VLOOKUP($A3,'All studies after AI screening '!$B$2:$E$65,3)),"")</f>
        <v>2023</v>
      </c>
      <c r="D3" s="4" t="str">
        <f>_xlfn.IFNA((VLOOKUP($A3,'All studies after AI screening '!$B$2:$E$65,4)),"")</f>
        <v>Assessment of environmental performance on farms using FADN: A case study of the Region of Mazowsze and Podlasie, Poland</v>
      </c>
      <c r="E3" s="4" t="s">
        <v>318</v>
      </c>
      <c r="F3" s="4" t="s">
        <v>4</v>
      </c>
      <c r="G3" s="4" t="s">
        <v>5</v>
      </c>
      <c r="H3" s="4" t="s">
        <v>295</v>
      </c>
      <c r="I3" s="4" t="s">
        <v>398</v>
      </c>
      <c r="J3" s="4" t="s">
        <v>398</v>
      </c>
      <c r="K3" s="4" t="s">
        <v>420</v>
      </c>
      <c r="L3" s="10">
        <f t="shared" ref="L3:L66" si="0">COUNTIF(K:K,K3)</f>
        <v>1</v>
      </c>
      <c r="M3" s="4" t="s">
        <v>418</v>
      </c>
      <c r="N3" s="12" t="s">
        <v>495</v>
      </c>
    </row>
    <row r="4" spans="1:14" ht="30" customHeight="1">
      <c r="A4" s="11">
        <v>5</v>
      </c>
      <c r="B4" s="4" t="str">
        <f>_xlfn.IFNA((VLOOKUP($A4,'All studies after AI screening '!$B$2:$E$65,2)),"")</f>
        <v>['Syp, A', 'Osuch, D', 'Gebka, A']</v>
      </c>
      <c r="C4" s="8">
        <f>_xlfn.IFNA((VLOOKUP($A4,'All studies after AI screening '!$B$2:$E$65,3)),"")</f>
        <v>2023</v>
      </c>
      <c r="D4" s="4" t="str">
        <f>_xlfn.IFNA((VLOOKUP($A4,'All studies after AI screening '!$B$2:$E$65,4)),"")</f>
        <v>Assessment of environmental performance on farms using FADN: A case study of the Region of Mazowsze and Podlasie, Poland</v>
      </c>
      <c r="E4" s="4" t="s">
        <v>318</v>
      </c>
      <c r="F4" s="4" t="s">
        <v>4</v>
      </c>
      <c r="G4" s="4" t="s">
        <v>5</v>
      </c>
      <c r="H4" s="4" t="s">
        <v>295</v>
      </c>
      <c r="I4" s="4" t="s">
        <v>399</v>
      </c>
      <c r="J4" s="4" t="s">
        <v>8</v>
      </c>
      <c r="K4" s="4" t="s">
        <v>416</v>
      </c>
      <c r="L4" s="10">
        <f t="shared" si="0"/>
        <v>1</v>
      </c>
      <c r="M4" s="4" t="s">
        <v>415</v>
      </c>
      <c r="N4" s="12" t="s">
        <v>495</v>
      </c>
    </row>
    <row r="5" spans="1:14" ht="30" customHeight="1">
      <c r="A5" s="11">
        <v>5</v>
      </c>
      <c r="B5" s="4" t="str">
        <f>_xlfn.IFNA((VLOOKUP($A5,'All studies after AI screening '!$B$2:$E$65,2)),"")</f>
        <v>['Syp, A', 'Osuch, D', 'Gebka, A']</v>
      </c>
      <c r="C5" s="8">
        <f>_xlfn.IFNA((VLOOKUP($A5,'All studies after AI screening '!$B$2:$E$65,3)),"")</f>
        <v>2023</v>
      </c>
      <c r="D5" s="4" t="str">
        <f>_xlfn.IFNA((VLOOKUP($A5,'All studies after AI screening '!$B$2:$E$65,4)),"")</f>
        <v>Assessment of environmental performance on farms using FADN: A case study of the Region of Mazowsze and Podlasie, Poland</v>
      </c>
      <c r="E5" s="4" t="s">
        <v>318</v>
      </c>
      <c r="F5" s="4" t="s">
        <v>4</v>
      </c>
      <c r="G5" s="4" t="s">
        <v>5</v>
      </c>
      <c r="H5" s="4" t="s">
        <v>295</v>
      </c>
      <c r="I5" s="4" t="s">
        <v>399</v>
      </c>
      <c r="J5" s="4" t="s">
        <v>8</v>
      </c>
      <c r="K5" s="4" t="s">
        <v>421</v>
      </c>
      <c r="L5" s="10">
        <f t="shared" si="0"/>
        <v>1</v>
      </c>
      <c r="M5" s="4" t="s">
        <v>9</v>
      </c>
      <c r="N5" s="12" t="s">
        <v>495</v>
      </c>
    </row>
    <row r="6" spans="1:14" ht="30" customHeight="1">
      <c r="A6" s="11">
        <v>5</v>
      </c>
      <c r="B6" s="4" t="str">
        <f>_xlfn.IFNA((VLOOKUP($A6,'All studies after AI screening '!$B$2:$E$65,2)),"")</f>
        <v>['Syp, A', 'Osuch, D', 'Gebka, A']</v>
      </c>
      <c r="C6" s="8">
        <f>_xlfn.IFNA((VLOOKUP($A6,'All studies after AI screening '!$B$2:$E$65,3)),"")</f>
        <v>2023</v>
      </c>
      <c r="D6" s="4" t="str">
        <f>_xlfn.IFNA((VLOOKUP($A6,'All studies after AI screening '!$B$2:$E$65,4)),"")</f>
        <v>Assessment of environmental performance on farms using FADN: A case study of the Region of Mazowsze and Podlasie, Poland</v>
      </c>
      <c r="E6" s="4" t="s">
        <v>318</v>
      </c>
      <c r="F6" s="4" t="s">
        <v>4</v>
      </c>
      <c r="G6" s="4" t="s">
        <v>5</v>
      </c>
      <c r="H6" s="4" t="s">
        <v>295</v>
      </c>
      <c r="I6" s="4" t="s">
        <v>399</v>
      </c>
      <c r="J6" s="4" t="s">
        <v>8</v>
      </c>
      <c r="K6" s="4" t="s">
        <v>423</v>
      </c>
      <c r="L6" s="10">
        <f t="shared" si="0"/>
        <v>1</v>
      </c>
      <c r="M6" s="4" t="s">
        <v>419</v>
      </c>
      <c r="N6" s="12" t="s">
        <v>495</v>
      </c>
    </row>
    <row r="7" spans="1:14" ht="30" customHeight="1">
      <c r="A7" s="11">
        <v>5</v>
      </c>
      <c r="B7" s="4" t="str">
        <f>_xlfn.IFNA((VLOOKUP($A7,'All studies after AI screening '!$B$2:$E$65,2)),"")</f>
        <v>['Syp, A', 'Osuch, D', 'Gebka, A']</v>
      </c>
      <c r="C7" s="8">
        <f>_xlfn.IFNA((VLOOKUP($A7,'All studies after AI screening '!$B$2:$E$65,3)),"")</f>
        <v>2023</v>
      </c>
      <c r="D7" s="4" t="str">
        <f>_xlfn.IFNA((VLOOKUP($A7,'All studies after AI screening '!$B$2:$E$65,4)),"")</f>
        <v>Assessment of environmental performance on farms using FADN: A case study of the Region of Mazowsze and Podlasie, Poland</v>
      </c>
      <c r="E7" s="4" t="s">
        <v>318</v>
      </c>
      <c r="F7" s="4" t="s">
        <v>4</v>
      </c>
      <c r="G7" s="4" t="s">
        <v>5</v>
      </c>
      <c r="H7" s="4" t="s">
        <v>295</v>
      </c>
      <c r="I7" s="4" t="s">
        <v>399</v>
      </c>
      <c r="J7" s="4" t="s">
        <v>8</v>
      </c>
      <c r="K7" s="4" t="s">
        <v>467</v>
      </c>
      <c r="L7" s="10">
        <f t="shared" si="0"/>
        <v>2</v>
      </c>
      <c r="M7" s="4" t="s">
        <v>94</v>
      </c>
      <c r="N7" s="12" t="s">
        <v>495</v>
      </c>
    </row>
    <row r="8" spans="1:14" ht="30" customHeight="1">
      <c r="A8" s="11">
        <v>5</v>
      </c>
      <c r="B8" s="4" t="str">
        <f>_xlfn.IFNA((VLOOKUP($A8,'All studies after AI screening '!$B$2:$E$65,2)),"")</f>
        <v>['Syp, A', 'Osuch, D', 'Gebka, A']</v>
      </c>
      <c r="C8" s="8">
        <f>_xlfn.IFNA((VLOOKUP($A8,'All studies after AI screening '!$B$2:$E$65,3)),"")</f>
        <v>2023</v>
      </c>
      <c r="D8" s="4" t="str">
        <f>_xlfn.IFNA((VLOOKUP($A8,'All studies after AI screening '!$B$2:$E$65,4)),"")</f>
        <v>Assessment of environmental performance on farms using FADN: A case study of the Region of Mazowsze and Podlasie, Poland</v>
      </c>
      <c r="E8" s="4" t="s">
        <v>318</v>
      </c>
      <c r="F8" s="4" t="s">
        <v>4</v>
      </c>
      <c r="G8" s="4" t="s">
        <v>5</v>
      </c>
      <c r="H8" s="4" t="s">
        <v>295</v>
      </c>
      <c r="I8" s="4" t="s">
        <v>399</v>
      </c>
      <c r="J8" s="4" t="s">
        <v>8</v>
      </c>
      <c r="K8" s="4" t="s">
        <v>424</v>
      </c>
      <c r="L8" s="10">
        <f t="shared" si="0"/>
        <v>1</v>
      </c>
      <c r="M8" s="4" t="s">
        <v>363</v>
      </c>
      <c r="N8" s="12" t="s">
        <v>495</v>
      </c>
    </row>
    <row r="9" spans="1:14" ht="30" customHeight="1">
      <c r="A9" s="11">
        <v>6</v>
      </c>
      <c r="B9" s="4" t="str">
        <f>_xlfn.IFNA((VLOOKUP($A9,'All studies after AI screening '!$B$2:$E$65,2)),"")</f>
        <v>['Baráth, L', 'Bakucs, Z', 'Benedek, Z', 'Ferto, I', 'Nagy, Z', 'Vígh, E', 'Debrenti, E', 'Fogarasi, J']</v>
      </c>
      <c r="C9" s="8">
        <f>_xlfn.IFNA((VLOOKUP($A9,'All studies after AI screening '!$B$2:$E$65,3)),"")</f>
        <v>2024</v>
      </c>
      <c r="D9" s="4" t="str">
        <f>_xlfn.IFNA((VLOOKUP($A9,'All studies after AI screening '!$B$2:$E$65,4)),"")</f>
        <v>Does participation in agri-environmental schemes increase eco-efficiency?</v>
      </c>
      <c r="E9" s="4" t="s">
        <v>318</v>
      </c>
      <c r="F9" s="4" t="s">
        <v>4</v>
      </c>
      <c r="G9" s="4" t="s">
        <v>11</v>
      </c>
      <c r="H9" s="4" t="s">
        <v>99</v>
      </c>
      <c r="I9" s="4" t="s">
        <v>7</v>
      </c>
      <c r="J9" s="4" t="s">
        <v>12</v>
      </c>
      <c r="K9" s="4" t="s">
        <v>422</v>
      </c>
      <c r="L9" s="10">
        <f t="shared" si="0"/>
        <v>1</v>
      </c>
      <c r="M9" s="4" t="s">
        <v>372</v>
      </c>
      <c r="N9" s="12" t="s">
        <v>13</v>
      </c>
    </row>
    <row r="10" spans="1:14" ht="30" customHeight="1">
      <c r="A10" s="11">
        <v>6</v>
      </c>
      <c r="B10" s="4" t="str">
        <f>_xlfn.IFNA((VLOOKUP($A10,'All studies after AI screening '!$B$2:$E$65,2)),"")</f>
        <v>['Baráth, L', 'Bakucs, Z', 'Benedek, Z', 'Ferto, I', 'Nagy, Z', 'Vígh, E', 'Debrenti, E', 'Fogarasi, J']</v>
      </c>
      <c r="C10" s="8">
        <f>_xlfn.IFNA((VLOOKUP($A10,'All studies after AI screening '!$B$2:$E$65,3)),"")</f>
        <v>2024</v>
      </c>
      <c r="D10" s="4" t="str">
        <f>_xlfn.IFNA((VLOOKUP($A10,'All studies after AI screening '!$B$2:$E$65,4)),"")</f>
        <v>Does participation in agri-environmental schemes increase eco-efficiency?</v>
      </c>
      <c r="E10" s="4" t="s">
        <v>318</v>
      </c>
      <c r="F10" s="4" t="s">
        <v>4</v>
      </c>
      <c r="G10" s="4" t="s">
        <v>11</v>
      </c>
      <c r="H10" s="4" t="s">
        <v>99</v>
      </c>
      <c r="I10" s="4" t="s">
        <v>398</v>
      </c>
      <c r="J10" s="4" t="s">
        <v>398</v>
      </c>
      <c r="K10" s="4" t="s">
        <v>484</v>
      </c>
      <c r="L10" s="10">
        <f t="shared" si="0"/>
        <v>1</v>
      </c>
      <c r="M10" s="4" t="s">
        <v>14</v>
      </c>
      <c r="N10" s="12" t="s">
        <v>495</v>
      </c>
    </row>
    <row r="11" spans="1:14" ht="30" customHeight="1">
      <c r="A11" s="11">
        <v>6</v>
      </c>
      <c r="B11" s="4" t="str">
        <f>_xlfn.IFNA((VLOOKUP($A11,'All studies after AI screening '!$B$2:$E$65,2)),"")</f>
        <v>['Baráth, L', 'Bakucs, Z', 'Benedek, Z', 'Ferto, I', 'Nagy, Z', 'Vígh, E', 'Debrenti, E', 'Fogarasi, J']</v>
      </c>
      <c r="C11" s="8">
        <f>_xlfn.IFNA((VLOOKUP($A11,'All studies after AI screening '!$B$2:$E$65,3)),"")</f>
        <v>2024</v>
      </c>
      <c r="D11" s="4" t="str">
        <f>_xlfn.IFNA((VLOOKUP($A11,'All studies after AI screening '!$B$2:$E$65,4)),"")</f>
        <v>Does participation in agri-environmental schemes increase eco-efficiency?</v>
      </c>
      <c r="E11" s="4" t="s">
        <v>318</v>
      </c>
      <c r="F11" s="4" t="s">
        <v>4</v>
      </c>
      <c r="G11" s="4" t="s">
        <v>11</v>
      </c>
      <c r="H11" s="4" t="s">
        <v>99</v>
      </c>
      <c r="I11" s="4" t="s">
        <v>398</v>
      </c>
      <c r="J11" s="4" t="s">
        <v>398</v>
      </c>
      <c r="K11" s="4" t="s">
        <v>481</v>
      </c>
      <c r="L11" s="10">
        <f t="shared" si="0"/>
        <v>2</v>
      </c>
      <c r="M11" s="4" t="s">
        <v>14</v>
      </c>
      <c r="N11" s="12" t="s">
        <v>495</v>
      </c>
    </row>
    <row r="12" spans="1:14" ht="30" customHeight="1">
      <c r="A12" s="11">
        <v>6</v>
      </c>
      <c r="B12" s="4" t="str">
        <f>_xlfn.IFNA((VLOOKUP($A12,'All studies after AI screening '!$B$2:$E$65,2)),"")</f>
        <v>['Baráth, L', 'Bakucs, Z', 'Benedek, Z', 'Ferto, I', 'Nagy, Z', 'Vígh, E', 'Debrenti, E', 'Fogarasi, J']</v>
      </c>
      <c r="C12" s="8">
        <f>_xlfn.IFNA((VLOOKUP($A12,'All studies after AI screening '!$B$2:$E$65,3)),"")</f>
        <v>2024</v>
      </c>
      <c r="D12" s="4" t="str">
        <f>_xlfn.IFNA((VLOOKUP($A12,'All studies after AI screening '!$B$2:$E$65,4)),"")</f>
        <v>Does participation in agri-environmental schemes increase eco-efficiency?</v>
      </c>
      <c r="E12" s="4" t="s">
        <v>318</v>
      </c>
      <c r="F12" s="4" t="s">
        <v>4</v>
      </c>
      <c r="G12" s="4" t="s">
        <v>11</v>
      </c>
      <c r="H12" s="4" t="s">
        <v>99</v>
      </c>
      <c r="I12" s="4" t="s">
        <v>398</v>
      </c>
      <c r="J12" s="4" t="s">
        <v>398</v>
      </c>
      <c r="K12" s="4" t="s">
        <v>477</v>
      </c>
      <c r="L12" s="10">
        <f t="shared" si="0"/>
        <v>1</v>
      </c>
      <c r="M12" s="4" t="s">
        <v>14</v>
      </c>
      <c r="N12" s="12" t="s">
        <v>495</v>
      </c>
    </row>
    <row r="13" spans="1:14" ht="30" customHeight="1">
      <c r="A13" s="11">
        <v>6</v>
      </c>
      <c r="B13" s="4" t="str">
        <f>_xlfn.IFNA((VLOOKUP($A13,'All studies after AI screening '!$B$2:$E$65,2)),"")</f>
        <v>['Baráth, L', 'Bakucs, Z', 'Benedek, Z', 'Ferto, I', 'Nagy, Z', 'Vígh, E', 'Debrenti, E', 'Fogarasi, J']</v>
      </c>
      <c r="C13" s="8">
        <f>_xlfn.IFNA((VLOOKUP($A13,'All studies after AI screening '!$B$2:$E$65,3)),"")</f>
        <v>2024</v>
      </c>
      <c r="D13" s="4" t="str">
        <f>_xlfn.IFNA((VLOOKUP($A13,'All studies after AI screening '!$B$2:$E$65,4)),"")</f>
        <v>Does participation in agri-environmental schemes increase eco-efficiency?</v>
      </c>
      <c r="E13" s="4" t="s">
        <v>318</v>
      </c>
      <c r="F13" s="4" t="s">
        <v>4</v>
      </c>
      <c r="G13" s="4" t="s">
        <v>11</v>
      </c>
      <c r="H13" s="4" t="s">
        <v>99</v>
      </c>
      <c r="I13" s="4" t="s">
        <v>398</v>
      </c>
      <c r="J13" s="4" t="s">
        <v>398</v>
      </c>
      <c r="K13" s="4" t="s">
        <v>478</v>
      </c>
      <c r="L13" s="10">
        <f t="shared" si="0"/>
        <v>1</v>
      </c>
      <c r="M13" s="4" t="s">
        <v>14</v>
      </c>
      <c r="N13" s="12" t="s">
        <v>495</v>
      </c>
    </row>
    <row r="14" spans="1:14" ht="30" customHeight="1">
      <c r="A14" s="11">
        <v>9</v>
      </c>
      <c r="B14" s="4" t="str">
        <f>_xlfn.IFNA((VLOOKUP($A14,'All studies after AI screening '!$B$2:$E$65,2)),"")</f>
        <v>['Uehleke, R', 'Petrick, M', 'Hüttel, S']</v>
      </c>
      <c r="C14" s="8">
        <f>_xlfn.IFNA((VLOOKUP($A14,'All studies after AI screening '!$B$2:$E$65,3)),"")</f>
        <v>2022</v>
      </c>
      <c r="D14" s="4" t="str">
        <f>_xlfn.IFNA((VLOOKUP($A14,'All studies after AI screening '!$B$2:$E$65,4)),"")</f>
        <v>Evaluations of agri-environmental schemes based on observational farm data: The importance of covariate selection</v>
      </c>
      <c r="E14" s="4" t="s">
        <v>318</v>
      </c>
      <c r="F14" s="4" t="s">
        <v>15</v>
      </c>
      <c r="G14" s="4" t="s">
        <v>16</v>
      </c>
      <c r="H14" s="4" t="s">
        <v>17</v>
      </c>
      <c r="I14" s="4" t="s">
        <v>398</v>
      </c>
      <c r="J14" s="4" t="s">
        <v>398</v>
      </c>
      <c r="K14" s="4" t="s">
        <v>18</v>
      </c>
      <c r="L14" s="10">
        <f t="shared" si="0"/>
        <v>2</v>
      </c>
      <c r="M14" s="4" t="s">
        <v>14</v>
      </c>
      <c r="N14" s="12" t="s">
        <v>495</v>
      </c>
    </row>
    <row r="15" spans="1:14" ht="30" customHeight="1">
      <c r="A15" s="11">
        <v>9</v>
      </c>
      <c r="B15" s="4" t="str">
        <f>_xlfn.IFNA((VLOOKUP($A15,'All studies after AI screening '!$B$2:$E$65,2)),"")</f>
        <v>['Uehleke, R', 'Petrick, M', 'Hüttel, S']</v>
      </c>
      <c r="C15" s="8">
        <f>_xlfn.IFNA((VLOOKUP($A15,'All studies after AI screening '!$B$2:$E$65,3)),"")</f>
        <v>2022</v>
      </c>
      <c r="D15" s="4" t="str">
        <f>_xlfn.IFNA((VLOOKUP($A15,'All studies after AI screening '!$B$2:$E$65,4)),"")</f>
        <v>Evaluations of agri-environmental schemes based on observational farm data: The importance of covariate selection</v>
      </c>
      <c r="E15" s="4" t="s">
        <v>318</v>
      </c>
      <c r="F15" s="4" t="s">
        <v>15</v>
      </c>
      <c r="G15" s="4" t="s">
        <v>16</v>
      </c>
      <c r="H15" s="4" t="s">
        <v>17</v>
      </c>
      <c r="I15" s="4" t="s">
        <v>398</v>
      </c>
      <c r="J15" s="4" t="s">
        <v>398</v>
      </c>
      <c r="K15" s="5" t="s">
        <v>20</v>
      </c>
      <c r="L15" s="10">
        <f t="shared" si="0"/>
        <v>1</v>
      </c>
      <c r="M15" s="4" t="s">
        <v>14</v>
      </c>
      <c r="N15" s="12" t="s">
        <v>495</v>
      </c>
    </row>
    <row r="16" spans="1:14" ht="30" customHeight="1">
      <c r="A16" s="11">
        <v>10</v>
      </c>
      <c r="B16" s="4" t="str">
        <f>_xlfn.IFNA((VLOOKUP($A16,'All studies after AI screening '!$B$2:$E$65,2)),"")</f>
        <v>['Köster, T', 'Vask, K', 'Koorberg, P', 'Selge, I', 'Viik, E']</v>
      </c>
      <c r="C16" s="8">
        <f>_xlfn.IFNA((VLOOKUP($A16,'All studies after AI screening '!$B$2:$E$65,3)),"")</f>
        <v>2009</v>
      </c>
      <c r="D16" s="4" t="str">
        <f>_xlfn.IFNA((VLOOKUP($A16,'All studies after AI screening '!$B$2:$E$65,4)),"")</f>
        <v>Do We Need Broad and Shallow Agri-environment Schemes? - Outcomes of Ex-post Evaluation of Estonian Rural Development Plan 2004-2006</v>
      </c>
      <c r="E16" s="4" t="s">
        <v>331</v>
      </c>
      <c r="F16" s="4" t="s">
        <v>4</v>
      </c>
      <c r="G16" s="4" t="s">
        <v>21</v>
      </c>
      <c r="H16" s="4" t="s">
        <v>99</v>
      </c>
      <c r="I16" s="4" t="s">
        <v>399</v>
      </c>
      <c r="J16" s="4" t="s">
        <v>22</v>
      </c>
      <c r="K16" s="4" t="s">
        <v>23</v>
      </c>
      <c r="L16" s="10">
        <f t="shared" si="0"/>
        <v>1</v>
      </c>
      <c r="M16" s="4" t="s">
        <v>9</v>
      </c>
      <c r="N16" s="12" t="s">
        <v>495</v>
      </c>
    </row>
    <row r="17" spans="1:14" ht="30" customHeight="1">
      <c r="A17" s="11">
        <v>10</v>
      </c>
      <c r="B17" s="4" t="str">
        <f>_xlfn.IFNA((VLOOKUP($A17,'All studies after AI screening '!$B$2:$E$65,2)),"")</f>
        <v>['Köster, T', 'Vask, K', 'Koorberg, P', 'Selge, I', 'Viik, E']</v>
      </c>
      <c r="C17" s="8">
        <f>_xlfn.IFNA((VLOOKUP($A17,'All studies after AI screening '!$B$2:$E$65,3)),"")</f>
        <v>2009</v>
      </c>
      <c r="D17" s="4" t="str">
        <f>_xlfn.IFNA((VLOOKUP($A17,'All studies after AI screening '!$B$2:$E$65,4)),"")</f>
        <v>Do We Need Broad and Shallow Agri-environment Schemes? - Outcomes of Ex-post Evaluation of Estonian Rural Development Plan 2004-2006</v>
      </c>
      <c r="E17" s="4" t="s">
        <v>331</v>
      </c>
      <c r="F17" s="4" t="s">
        <v>4</v>
      </c>
      <c r="G17" s="4" t="s">
        <v>21</v>
      </c>
      <c r="H17" s="4" t="s">
        <v>99</v>
      </c>
      <c r="I17" s="4" t="s">
        <v>399</v>
      </c>
      <c r="J17" s="4" t="s">
        <v>24</v>
      </c>
      <c r="K17" s="4" t="s">
        <v>479</v>
      </c>
      <c r="L17" s="10">
        <f t="shared" si="0"/>
        <v>1</v>
      </c>
      <c r="M17" s="4" t="s">
        <v>9</v>
      </c>
      <c r="N17" s="12" t="s">
        <v>495</v>
      </c>
    </row>
    <row r="18" spans="1:14" ht="30" customHeight="1">
      <c r="A18" s="11">
        <v>10</v>
      </c>
      <c r="B18" s="4" t="str">
        <f>_xlfn.IFNA((VLOOKUP($A18,'All studies after AI screening '!$B$2:$E$65,2)),"")</f>
        <v>['Köster, T', 'Vask, K', 'Koorberg, P', 'Selge, I', 'Viik, E']</v>
      </c>
      <c r="C18" s="8">
        <f>_xlfn.IFNA((VLOOKUP($A18,'All studies after AI screening '!$B$2:$E$65,3)),"")</f>
        <v>2009</v>
      </c>
      <c r="D18" s="4" t="str">
        <f>_xlfn.IFNA((VLOOKUP($A18,'All studies after AI screening '!$B$2:$E$65,4)),"")</f>
        <v>Do We Need Broad and Shallow Agri-environment Schemes? - Outcomes of Ex-post Evaluation of Estonian Rural Development Plan 2004-2006</v>
      </c>
      <c r="E18" s="4" t="s">
        <v>331</v>
      </c>
      <c r="F18" s="4" t="s">
        <v>4</v>
      </c>
      <c r="G18" s="4" t="s">
        <v>21</v>
      </c>
      <c r="H18" s="4" t="s">
        <v>99</v>
      </c>
      <c r="I18" s="4" t="s">
        <v>399</v>
      </c>
      <c r="J18" s="4" t="s">
        <v>25</v>
      </c>
      <c r="K18" s="4" t="s">
        <v>30</v>
      </c>
      <c r="L18" s="10">
        <f t="shared" si="0"/>
        <v>6</v>
      </c>
      <c r="M18" s="4" t="s">
        <v>92</v>
      </c>
      <c r="N18" s="12" t="s">
        <v>495</v>
      </c>
    </row>
    <row r="19" spans="1:14" ht="30" customHeight="1">
      <c r="A19" s="11">
        <v>10</v>
      </c>
      <c r="B19" s="4" t="str">
        <f>_xlfn.IFNA((VLOOKUP($A19,'All studies after AI screening '!$B$2:$E$65,2)),"")</f>
        <v>['Köster, T', 'Vask, K', 'Koorberg, P', 'Selge, I', 'Viik, E']</v>
      </c>
      <c r="C19" s="8">
        <f>_xlfn.IFNA((VLOOKUP($A19,'All studies after AI screening '!$B$2:$E$65,3)),"")</f>
        <v>2009</v>
      </c>
      <c r="D19" s="4" t="str">
        <f>_xlfn.IFNA((VLOOKUP($A19,'All studies after AI screening '!$B$2:$E$65,4)),"")</f>
        <v>Do We Need Broad and Shallow Agri-environment Schemes? - Outcomes of Ex-post Evaluation of Estonian Rural Development Plan 2004-2006</v>
      </c>
      <c r="E19" s="4" t="s">
        <v>331</v>
      </c>
      <c r="F19" s="4" t="s">
        <v>4</v>
      </c>
      <c r="G19" s="4" t="s">
        <v>21</v>
      </c>
      <c r="H19" s="4" t="s">
        <v>99</v>
      </c>
      <c r="I19" s="4" t="s">
        <v>399</v>
      </c>
      <c r="J19" s="4" t="s">
        <v>25</v>
      </c>
      <c r="K19" s="4" t="s">
        <v>486</v>
      </c>
      <c r="L19" s="10">
        <f t="shared" si="0"/>
        <v>2</v>
      </c>
      <c r="M19" s="4" t="s">
        <v>92</v>
      </c>
      <c r="N19" s="12" t="s">
        <v>495</v>
      </c>
    </row>
    <row r="20" spans="1:14" ht="30" customHeight="1">
      <c r="A20" s="11">
        <v>10</v>
      </c>
      <c r="B20" s="4" t="str">
        <f>_xlfn.IFNA((VLOOKUP($A20,'All studies after AI screening '!$B$2:$E$65,2)),"")</f>
        <v>['Köster, T', 'Vask, K', 'Koorberg, P', 'Selge, I', 'Viik, E']</v>
      </c>
      <c r="C20" s="8">
        <f>_xlfn.IFNA((VLOOKUP($A20,'All studies after AI screening '!$B$2:$E$65,3)),"")</f>
        <v>2009</v>
      </c>
      <c r="D20" s="4" t="str">
        <f>_xlfn.IFNA((VLOOKUP($A20,'All studies after AI screening '!$B$2:$E$65,4)),"")</f>
        <v>Do We Need Broad and Shallow Agri-environment Schemes? - Outcomes of Ex-post Evaluation of Estonian Rural Development Plan 2004-2006</v>
      </c>
      <c r="E20" s="4" t="s">
        <v>331</v>
      </c>
      <c r="F20" s="4" t="s">
        <v>4</v>
      </c>
      <c r="G20" s="4" t="s">
        <v>21</v>
      </c>
      <c r="H20" s="4" t="s">
        <v>99</v>
      </c>
      <c r="I20" s="4" t="s">
        <v>399</v>
      </c>
      <c r="J20" s="4" t="s">
        <v>19</v>
      </c>
      <c r="K20" s="4" t="s">
        <v>362</v>
      </c>
      <c r="L20" s="10">
        <f t="shared" si="0"/>
        <v>1</v>
      </c>
      <c r="M20" s="4" t="s">
        <v>92</v>
      </c>
      <c r="N20" s="12" t="s">
        <v>495</v>
      </c>
    </row>
    <row r="21" spans="1:14" ht="30" customHeight="1">
      <c r="A21" s="11">
        <v>10</v>
      </c>
      <c r="B21" s="4" t="str">
        <f>_xlfn.IFNA((VLOOKUP($A21,'All studies after AI screening '!$B$2:$E$65,2)),"")</f>
        <v>['Köster, T', 'Vask, K', 'Koorberg, P', 'Selge, I', 'Viik, E']</v>
      </c>
      <c r="C21" s="8">
        <f>_xlfn.IFNA((VLOOKUP($A21,'All studies after AI screening '!$B$2:$E$65,3)),"")</f>
        <v>2009</v>
      </c>
      <c r="D21" s="4" t="str">
        <f>_xlfn.IFNA((VLOOKUP($A21,'All studies after AI screening '!$B$2:$E$65,4)),"")</f>
        <v>Do We Need Broad and Shallow Agri-environment Schemes? - Outcomes of Ex-post Evaluation of Estonian Rural Development Plan 2004-2006</v>
      </c>
      <c r="E21" s="4" t="s">
        <v>331</v>
      </c>
      <c r="F21" s="4" t="s">
        <v>4</v>
      </c>
      <c r="G21" s="4" t="s">
        <v>21</v>
      </c>
      <c r="H21" s="4" t="s">
        <v>99</v>
      </c>
      <c r="I21" s="4" t="s">
        <v>399</v>
      </c>
      <c r="J21" s="4" t="s">
        <v>24</v>
      </c>
      <c r="K21" s="4" t="s">
        <v>26</v>
      </c>
      <c r="L21" s="10">
        <f t="shared" si="0"/>
        <v>1</v>
      </c>
      <c r="M21" s="4" t="s">
        <v>92</v>
      </c>
      <c r="N21" s="12" t="s">
        <v>495</v>
      </c>
    </row>
    <row r="22" spans="1:14" ht="30" customHeight="1">
      <c r="A22" s="11">
        <v>14</v>
      </c>
      <c r="B22" s="4" t="str">
        <f>_xlfn.IFNA((VLOOKUP($A22,'All studies after AI screening '!$B$2:$E$65,2)),"")</f>
        <v>['West, B', 'Jones, DL', 'Robinson, EL', 'Marrs, RH', 'Smart, SM']</v>
      </c>
      <c r="C22" s="8">
        <f>_xlfn.IFNA((VLOOKUP($A22,'All studies after AI screening '!$B$2:$E$65,3)),"")</f>
        <v>2023</v>
      </c>
      <c r="D22" s="4" t="str">
        <f>_xlfn.IFNA((VLOOKUP($A22,'All studies after AI screening '!$B$2:$E$65,4)),"")</f>
        <v>Model-based assessment of the impact of agri-environment scheme options and short-term climate change on plant biodiversity in temperate grasslands</v>
      </c>
      <c r="E22" s="4" t="s">
        <v>318</v>
      </c>
      <c r="F22" s="4" t="s">
        <v>15</v>
      </c>
      <c r="G22" s="4" t="s">
        <v>27</v>
      </c>
      <c r="H22" s="4" t="s">
        <v>296</v>
      </c>
      <c r="I22" s="4" t="s">
        <v>399</v>
      </c>
      <c r="J22" s="4" t="s">
        <v>25</v>
      </c>
      <c r="K22" s="4" t="s">
        <v>425</v>
      </c>
      <c r="L22" s="10">
        <f t="shared" si="0"/>
        <v>1</v>
      </c>
      <c r="M22" s="4" t="s">
        <v>382</v>
      </c>
      <c r="N22" s="12" t="s">
        <v>13</v>
      </c>
    </row>
    <row r="23" spans="1:14" ht="30" customHeight="1">
      <c r="A23" s="11">
        <v>14</v>
      </c>
      <c r="B23" s="4" t="str">
        <f>_xlfn.IFNA((VLOOKUP($A23,'All studies after AI screening '!$B$2:$E$65,2)),"")</f>
        <v>['West, B', 'Jones, DL', 'Robinson, EL', 'Marrs, RH', 'Smart, SM']</v>
      </c>
      <c r="C23" s="8">
        <f>_xlfn.IFNA((VLOOKUP($A23,'All studies after AI screening '!$B$2:$E$65,3)),"")</f>
        <v>2023</v>
      </c>
      <c r="D23" s="4" t="str">
        <f>_xlfn.IFNA((VLOOKUP($A23,'All studies after AI screening '!$B$2:$E$65,4)),"")</f>
        <v>Model-based assessment of the impact of agri-environment scheme options and short-term climate change on plant biodiversity in temperate grasslands</v>
      </c>
      <c r="E23" s="4" t="s">
        <v>318</v>
      </c>
      <c r="F23" s="4" t="s">
        <v>15</v>
      </c>
      <c r="G23" s="4" t="s">
        <v>27</v>
      </c>
      <c r="H23" s="4" t="s">
        <v>296</v>
      </c>
      <c r="I23" s="4" t="s">
        <v>399</v>
      </c>
      <c r="J23" s="4" t="s">
        <v>25</v>
      </c>
      <c r="K23" s="4" t="s">
        <v>352</v>
      </c>
      <c r="L23" s="10">
        <f t="shared" si="0"/>
        <v>1</v>
      </c>
      <c r="M23" s="4" t="s">
        <v>383</v>
      </c>
      <c r="N23" s="12" t="s">
        <v>13</v>
      </c>
    </row>
    <row r="24" spans="1:14" ht="30" customHeight="1">
      <c r="A24" s="11">
        <v>14</v>
      </c>
      <c r="B24" s="4" t="str">
        <f>_xlfn.IFNA((VLOOKUP($A24,'All studies after AI screening '!$B$2:$E$65,2)),"")</f>
        <v>['West, B', 'Jones, DL', 'Robinson, EL', 'Marrs, RH', 'Smart, SM']</v>
      </c>
      <c r="C24" s="8">
        <f>_xlfn.IFNA((VLOOKUP($A24,'All studies after AI screening '!$B$2:$E$65,3)),"")</f>
        <v>2023</v>
      </c>
      <c r="D24" s="4" t="str">
        <f>_xlfn.IFNA((VLOOKUP($A24,'All studies after AI screening '!$B$2:$E$65,4)),"")</f>
        <v>Model-based assessment of the impact of agri-environment scheme options and short-term climate change on plant biodiversity in temperate grasslands</v>
      </c>
      <c r="E24" s="4" t="s">
        <v>318</v>
      </c>
      <c r="F24" s="4" t="s">
        <v>15</v>
      </c>
      <c r="G24" s="4" t="s">
        <v>27</v>
      </c>
      <c r="H24" s="4" t="s">
        <v>296</v>
      </c>
      <c r="I24" s="4" t="s">
        <v>399</v>
      </c>
      <c r="J24" s="4" t="s">
        <v>25</v>
      </c>
      <c r="K24" s="4" t="s">
        <v>426</v>
      </c>
      <c r="L24" s="10">
        <f t="shared" si="0"/>
        <v>1</v>
      </c>
      <c r="M24" s="4" t="s">
        <v>382</v>
      </c>
      <c r="N24" s="12" t="s">
        <v>13</v>
      </c>
    </row>
    <row r="25" spans="1:14" ht="30" customHeight="1">
      <c r="A25" s="11">
        <v>19</v>
      </c>
      <c r="B25" s="4" t="str">
        <f>_xlfn.IFNA((VLOOKUP($A25,'All studies after AI screening '!$B$2:$E$65,2)),"")</f>
        <v>['Himics, M', 'Fellmann, T', 'Barreiro-Hurle, J']</v>
      </c>
      <c r="C25" s="8">
        <f>_xlfn.IFNA((VLOOKUP($A25,'All studies after AI screening '!$B$2:$E$65,3)),"")</f>
        <v>2019</v>
      </c>
      <c r="D25" s="4" t="str">
        <f>_xlfn.IFNA((VLOOKUP($A25,'All studies after AI screening '!$B$2:$E$65,4)),"")</f>
        <v>Setting Climate Action as the Priority for the Common Agricultural Policy: A Simulation Experiment</v>
      </c>
      <c r="E25" s="4" t="s">
        <v>439</v>
      </c>
      <c r="F25" s="4" t="s">
        <v>28</v>
      </c>
      <c r="G25" s="4" t="s">
        <v>28</v>
      </c>
      <c r="H25" s="4" t="s">
        <v>99</v>
      </c>
      <c r="I25" s="4" t="s">
        <v>398</v>
      </c>
      <c r="J25" s="4" t="s">
        <v>398</v>
      </c>
      <c r="K25" s="4" t="s">
        <v>29</v>
      </c>
      <c r="L25" s="10">
        <f t="shared" si="0"/>
        <v>1</v>
      </c>
      <c r="M25" s="4" t="s">
        <v>54</v>
      </c>
      <c r="N25" s="12" t="s">
        <v>13</v>
      </c>
    </row>
    <row r="26" spans="1:14" ht="30" customHeight="1">
      <c r="A26" s="11">
        <v>19</v>
      </c>
      <c r="B26" s="4" t="str">
        <f>_xlfn.IFNA((VLOOKUP($A26,'All studies after AI screening '!$B$2:$E$65,2)),"")</f>
        <v>['Himics, M', 'Fellmann, T', 'Barreiro-Hurle, J']</v>
      </c>
      <c r="C26" s="8">
        <f>_xlfn.IFNA((VLOOKUP($A26,'All studies after AI screening '!$B$2:$E$65,3)),"")</f>
        <v>2019</v>
      </c>
      <c r="D26" s="4" t="str">
        <f>_xlfn.IFNA((VLOOKUP($A26,'All studies after AI screening '!$B$2:$E$65,4)),"")</f>
        <v>Setting Climate Action as the Priority for the Common Agricultural Policy: A Simulation Experiment</v>
      </c>
      <c r="E26" s="4" t="s">
        <v>439</v>
      </c>
      <c r="F26" s="4" t="s">
        <v>28</v>
      </c>
      <c r="G26" s="4" t="s">
        <v>28</v>
      </c>
      <c r="H26" s="4" t="s">
        <v>99</v>
      </c>
      <c r="I26" s="4" t="s">
        <v>399</v>
      </c>
      <c r="J26" s="4" t="s">
        <v>25</v>
      </c>
      <c r="K26" s="4" t="s">
        <v>30</v>
      </c>
      <c r="L26" s="10">
        <f t="shared" si="0"/>
        <v>6</v>
      </c>
      <c r="M26" s="4" t="s">
        <v>92</v>
      </c>
      <c r="N26" s="12" t="s">
        <v>13</v>
      </c>
    </row>
    <row r="27" spans="1:14" ht="30" customHeight="1">
      <c r="A27" s="11">
        <v>20</v>
      </c>
      <c r="B27" s="4" t="str">
        <f>_xlfn.IFNA((VLOOKUP($A27,'All studies after AI screening '!$B$2:$E$65,2)),"")</f>
        <v>['Tzemi, D', 'Mennig, P']</v>
      </c>
      <c r="C27" s="8">
        <f>_xlfn.IFNA((VLOOKUP($A27,'All studies after AI screening '!$B$2:$E$65,3)),"")</f>
        <v>2022</v>
      </c>
      <c r="D27" s="4" t="str">
        <f>_xlfn.IFNA((VLOOKUP($A27,'All studies after AI screening '!$B$2:$E$65,4)),"")</f>
        <v>Effect of agri-environment schemes (2007-2014) on groundwater quality; spatial analysis in Bavaria, Germany</v>
      </c>
      <c r="E27" s="4" t="s">
        <v>324</v>
      </c>
      <c r="F27" s="4" t="s">
        <v>15</v>
      </c>
      <c r="G27" s="4" t="s">
        <v>16</v>
      </c>
      <c r="H27" s="4" t="s">
        <v>297</v>
      </c>
      <c r="I27" s="4" t="s">
        <v>399</v>
      </c>
      <c r="J27" s="4" t="s">
        <v>25</v>
      </c>
      <c r="K27" s="4" t="s">
        <v>384</v>
      </c>
      <c r="L27" s="10">
        <f t="shared" si="0"/>
        <v>2</v>
      </c>
      <c r="M27" s="4" t="s">
        <v>345</v>
      </c>
      <c r="N27" s="12" t="s">
        <v>13</v>
      </c>
    </row>
    <row r="28" spans="1:14" ht="30" customHeight="1">
      <c r="A28" s="11">
        <v>20</v>
      </c>
      <c r="B28" s="4" t="str">
        <f>_xlfn.IFNA((VLOOKUP($A28,'All studies after AI screening '!$B$2:$E$65,2)),"")</f>
        <v>['Tzemi, D', 'Mennig, P']</v>
      </c>
      <c r="C28" s="8">
        <f>_xlfn.IFNA((VLOOKUP($A28,'All studies after AI screening '!$B$2:$E$65,3)),"")</f>
        <v>2022</v>
      </c>
      <c r="D28" s="4" t="str">
        <f>_xlfn.IFNA((VLOOKUP($A28,'All studies after AI screening '!$B$2:$E$65,4)),"")</f>
        <v>Effect of agri-environment schemes (2007-2014) on groundwater quality; spatial analysis in Bavaria, Germany</v>
      </c>
      <c r="E28" s="4" t="s">
        <v>324</v>
      </c>
      <c r="F28" s="4" t="s">
        <v>15</v>
      </c>
      <c r="G28" s="4" t="s">
        <v>16</v>
      </c>
      <c r="H28" s="4" t="s">
        <v>297</v>
      </c>
      <c r="I28" s="4" t="s">
        <v>398</v>
      </c>
      <c r="J28" s="4" t="s">
        <v>398</v>
      </c>
      <c r="K28" s="4" t="s">
        <v>18</v>
      </c>
      <c r="L28" s="10">
        <f t="shared" si="0"/>
        <v>2</v>
      </c>
      <c r="M28" s="4" t="s">
        <v>14</v>
      </c>
      <c r="N28" s="12" t="s">
        <v>13</v>
      </c>
    </row>
    <row r="29" spans="1:14" ht="30" customHeight="1">
      <c r="A29" s="11">
        <v>21</v>
      </c>
      <c r="B29" s="4" t="str">
        <f>_xlfn.IFNA((VLOOKUP($A29,'All studies after AI screening '!$B$2:$E$65,2)),"")</f>
        <v>['Marconi, V', 'Raggi, M', 'Viaggi, D']</v>
      </c>
      <c r="C29" s="8">
        <f>_xlfn.IFNA((VLOOKUP($A29,'All studies after AI screening '!$B$2:$E$65,3)),"")</f>
        <v>2015</v>
      </c>
      <c r="D29" s="4" t="str">
        <f>_xlfn.IFNA((VLOOKUP($A29,'All studies after AI screening '!$B$2:$E$65,4)),"")</f>
        <v>Assessing the impact of RDP agri-environment measures on the use of nitrogen-based mineral fertilizers through spatial econometrics: The case study of Emilia-Romagna (Italy)</v>
      </c>
      <c r="E29" s="4" t="s">
        <v>324</v>
      </c>
      <c r="F29" s="4" t="s">
        <v>15</v>
      </c>
      <c r="G29" s="4" t="s">
        <v>31</v>
      </c>
      <c r="H29" s="4" t="s">
        <v>298</v>
      </c>
      <c r="I29" s="4" t="s">
        <v>399</v>
      </c>
      <c r="J29" s="4" t="s">
        <v>25</v>
      </c>
      <c r="K29" s="4" t="s">
        <v>351</v>
      </c>
      <c r="L29" s="10">
        <f t="shared" si="0"/>
        <v>1</v>
      </c>
      <c r="M29" s="4" t="s">
        <v>417</v>
      </c>
      <c r="N29" s="12" t="s">
        <v>13</v>
      </c>
    </row>
    <row r="30" spans="1:14" ht="30" customHeight="1">
      <c r="A30" s="11">
        <v>21</v>
      </c>
      <c r="B30" s="4" t="str">
        <f>_xlfn.IFNA((VLOOKUP($A30,'All studies after AI screening '!$B$2:$E$65,2)),"")</f>
        <v>['Marconi, V', 'Raggi, M', 'Viaggi, D']</v>
      </c>
      <c r="C30" s="8">
        <f>_xlfn.IFNA((VLOOKUP($A30,'All studies after AI screening '!$B$2:$E$65,3)),"")</f>
        <v>2015</v>
      </c>
      <c r="D30" s="4" t="str">
        <f>_xlfn.IFNA((VLOOKUP($A30,'All studies after AI screening '!$B$2:$E$65,4)),"")</f>
        <v>Assessing the impact of RDP agri-environment measures on the use of nitrogen-based mineral fertilizers through spatial econometrics: The case study of Emilia-Romagna (Italy)</v>
      </c>
      <c r="E30" s="4" t="s">
        <v>324</v>
      </c>
      <c r="F30" s="4" t="s">
        <v>15</v>
      </c>
      <c r="G30" s="4" t="s">
        <v>31</v>
      </c>
      <c r="H30" s="4" t="s">
        <v>298</v>
      </c>
      <c r="I30" s="4" t="s">
        <v>399</v>
      </c>
      <c r="J30" s="4" t="s">
        <v>22</v>
      </c>
      <c r="K30" s="4" t="s">
        <v>370</v>
      </c>
      <c r="L30" s="10">
        <f t="shared" si="0"/>
        <v>3</v>
      </c>
      <c r="M30" s="4" t="s">
        <v>9</v>
      </c>
      <c r="N30" s="12" t="s">
        <v>495</v>
      </c>
    </row>
    <row r="31" spans="1:14" ht="30" customHeight="1">
      <c r="A31" s="11">
        <v>21</v>
      </c>
      <c r="B31" s="4" t="str">
        <f>_xlfn.IFNA((VLOOKUP($A31,'All studies after AI screening '!$B$2:$E$65,2)),"")</f>
        <v>['Marconi, V', 'Raggi, M', 'Viaggi, D']</v>
      </c>
      <c r="C31" s="8">
        <f>_xlfn.IFNA((VLOOKUP($A31,'All studies after AI screening '!$B$2:$E$65,3)),"")</f>
        <v>2015</v>
      </c>
      <c r="D31" s="4" t="str">
        <f>_xlfn.IFNA((VLOOKUP($A31,'All studies after AI screening '!$B$2:$E$65,4)),"")</f>
        <v>Assessing the impact of RDP agri-environment measures on the use of nitrogen-based mineral fertilizers through spatial econometrics: The case study of Emilia-Romagna (Italy)</v>
      </c>
      <c r="E31" s="4" t="s">
        <v>324</v>
      </c>
      <c r="F31" s="4" t="s">
        <v>15</v>
      </c>
      <c r="G31" s="4" t="s">
        <v>31</v>
      </c>
      <c r="H31" s="4" t="s">
        <v>298</v>
      </c>
      <c r="I31" s="4" t="s">
        <v>399</v>
      </c>
      <c r="J31" s="4" t="s">
        <v>22</v>
      </c>
      <c r="K31" s="4" t="s">
        <v>427</v>
      </c>
      <c r="L31" s="10">
        <f t="shared" si="0"/>
        <v>1</v>
      </c>
      <c r="M31" s="4" t="s">
        <v>344</v>
      </c>
      <c r="N31" s="12" t="s">
        <v>495</v>
      </c>
    </row>
    <row r="32" spans="1:14" ht="30" customHeight="1">
      <c r="A32" s="11">
        <v>21</v>
      </c>
      <c r="B32" s="4" t="str">
        <f>_xlfn.IFNA((VLOOKUP($A32,'All studies after AI screening '!$B$2:$E$65,2)),"")</f>
        <v>['Marconi, V', 'Raggi, M', 'Viaggi, D']</v>
      </c>
      <c r="C32" s="8">
        <f>_xlfn.IFNA((VLOOKUP($A32,'All studies after AI screening '!$B$2:$E$65,3)),"")</f>
        <v>2015</v>
      </c>
      <c r="D32" s="4" t="str">
        <f>_xlfn.IFNA((VLOOKUP($A32,'All studies after AI screening '!$B$2:$E$65,4)),"")</f>
        <v>Assessing the impact of RDP agri-environment measures on the use of nitrogen-based mineral fertilizers through spatial econometrics: The case study of Emilia-Romagna (Italy)</v>
      </c>
      <c r="E32" s="4" t="s">
        <v>324</v>
      </c>
      <c r="F32" s="4" t="s">
        <v>15</v>
      </c>
      <c r="G32" s="4" t="s">
        <v>31</v>
      </c>
      <c r="H32" s="4" t="s">
        <v>298</v>
      </c>
      <c r="I32" s="4" t="s">
        <v>399</v>
      </c>
      <c r="J32" s="4" t="s">
        <v>22</v>
      </c>
      <c r="K32" s="4" t="s">
        <v>400</v>
      </c>
      <c r="L32" s="10">
        <f t="shared" si="0"/>
        <v>1</v>
      </c>
      <c r="M32" s="4" t="s">
        <v>453</v>
      </c>
      <c r="N32" s="12" t="s">
        <v>495</v>
      </c>
    </row>
    <row r="33" spans="1:14" ht="30" customHeight="1">
      <c r="A33" s="11">
        <v>25</v>
      </c>
      <c r="B33" s="4" t="str">
        <f>_xlfn.IFNA((VLOOKUP($A33,'All studies after AI screening '!$B$2:$E$65,2)),"")</f>
        <v>['Mouratiadou, I', 'Russell, G', 'Topp, C', 'Louhichi, K', 'Moran, D']</v>
      </c>
      <c r="C33" s="8">
        <f>_xlfn.IFNA((VLOOKUP($A33,'All studies after AI screening '!$B$2:$E$65,3)),"")</f>
        <v>2010</v>
      </c>
      <c r="D33" s="4" t="str">
        <f>_xlfn.IFNA((VLOOKUP($A33,'All studies after AI screening '!$B$2:$E$65,4)),"")</f>
        <v>Modelling Common Agricultural Policy-Water Framework Directive interactions and cost-effectiveness of measures to reduce nitrogen pollution</v>
      </c>
      <c r="E33" s="4" t="s">
        <v>323</v>
      </c>
      <c r="F33" s="4" t="s">
        <v>15</v>
      </c>
      <c r="G33" s="4" t="s">
        <v>27</v>
      </c>
      <c r="H33" s="4" t="s">
        <v>299</v>
      </c>
      <c r="I33" s="4" t="s">
        <v>399</v>
      </c>
      <c r="J33" s="4" t="s">
        <v>25</v>
      </c>
      <c r="K33" s="4" t="s">
        <v>32</v>
      </c>
      <c r="L33" s="10">
        <f t="shared" si="0"/>
        <v>4</v>
      </c>
      <c r="M33" s="4" t="s">
        <v>92</v>
      </c>
      <c r="N33" s="12" t="s">
        <v>13</v>
      </c>
    </row>
    <row r="34" spans="1:14" ht="30" customHeight="1">
      <c r="A34" s="11">
        <v>25</v>
      </c>
      <c r="B34" s="4" t="str">
        <f>_xlfn.IFNA((VLOOKUP($A34,'All studies after AI screening '!$B$2:$E$65,2)),"")</f>
        <v>['Mouratiadou, I', 'Russell, G', 'Topp, C', 'Louhichi, K', 'Moran, D']</v>
      </c>
      <c r="C34" s="8">
        <f>_xlfn.IFNA((VLOOKUP($A34,'All studies after AI screening '!$B$2:$E$65,3)),"")</f>
        <v>2010</v>
      </c>
      <c r="D34" s="4" t="str">
        <f>_xlfn.IFNA((VLOOKUP($A34,'All studies after AI screening '!$B$2:$E$65,4)),"")</f>
        <v>Modelling Common Agricultural Policy-Water Framework Directive interactions and cost-effectiveness of measures to reduce nitrogen pollution</v>
      </c>
      <c r="E34" s="4" t="s">
        <v>323</v>
      </c>
      <c r="F34" s="4" t="s">
        <v>15</v>
      </c>
      <c r="G34" s="4" t="s">
        <v>27</v>
      </c>
      <c r="H34" s="4" t="s">
        <v>299</v>
      </c>
      <c r="I34" s="4" t="s">
        <v>398</v>
      </c>
      <c r="J34" s="4" t="s">
        <v>398</v>
      </c>
      <c r="K34" s="4" t="s">
        <v>349</v>
      </c>
      <c r="L34" s="10">
        <f t="shared" si="0"/>
        <v>1</v>
      </c>
      <c r="M34" s="4" t="s">
        <v>454</v>
      </c>
      <c r="N34" s="12" t="s">
        <v>13</v>
      </c>
    </row>
    <row r="35" spans="1:14" ht="30" customHeight="1">
      <c r="A35" s="11">
        <v>25</v>
      </c>
      <c r="B35" s="4" t="str">
        <f>_xlfn.IFNA((VLOOKUP($A35,'All studies after AI screening '!$B$2:$E$65,2)),"")</f>
        <v>['Mouratiadou, I', 'Russell, G', 'Topp, C', 'Louhichi, K', 'Moran, D']</v>
      </c>
      <c r="C35" s="8">
        <f>_xlfn.IFNA((VLOOKUP($A35,'All studies after AI screening '!$B$2:$E$65,3)),"")</f>
        <v>2010</v>
      </c>
      <c r="D35" s="4" t="str">
        <f>_xlfn.IFNA((VLOOKUP($A35,'All studies after AI screening '!$B$2:$E$65,4)),"")</f>
        <v>Modelling Common Agricultural Policy-Water Framework Directive interactions and cost-effectiveness of measures to reduce nitrogen pollution</v>
      </c>
      <c r="E35" s="4" t="s">
        <v>323</v>
      </c>
      <c r="F35" s="4" t="s">
        <v>15</v>
      </c>
      <c r="G35" s="4" t="s">
        <v>27</v>
      </c>
      <c r="H35" s="4" t="s">
        <v>299</v>
      </c>
      <c r="I35" s="4" t="s">
        <v>398</v>
      </c>
      <c r="J35" s="4" t="s">
        <v>398</v>
      </c>
      <c r="K35" s="4" t="s">
        <v>440</v>
      </c>
      <c r="L35" s="10">
        <f t="shared" si="0"/>
        <v>1</v>
      </c>
      <c r="M35" s="4" t="s">
        <v>14</v>
      </c>
      <c r="N35" s="12" t="s">
        <v>13</v>
      </c>
    </row>
    <row r="36" spans="1:14" ht="30" customHeight="1">
      <c r="A36" s="11">
        <v>25</v>
      </c>
      <c r="B36" s="4" t="str">
        <f>_xlfn.IFNA((VLOOKUP($A36,'All studies after AI screening '!$B$2:$E$65,2)),"")</f>
        <v>['Mouratiadou, I', 'Russell, G', 'Topp, C', 'Louhichi, K', 'Moran, D']</v>
      </c>
      <c r="C36" s="8">
        <f>_xlfn.IFNA((VLOOKUP($A36,'All studies after AI screening '!$B$2:$E$65,3)),"")</f>
        <v>2010</v>
      </c>
      <c r="D36" s="4" t="str">
        <f>_xlfn.IFNA((VLOOKUP($A36,'All studies after AI screening '!$B$2:$E$65,4)),"")</f>
        <v>Modelling Common Agricultural Policy-Water Framework Directive interactions and cost-effectiveness of measures to reduce nitrogen pollution</v>
      </c>
      <c r="E36" s="4" t="s">
        <v>323</v>
      </c>
      <c r="F36" s="4" t="s">
        <v>15</v>
      </c>
      <c r="G36" s="4" t="s">
        <v>27</v>
      </c>
      <c r="H36" s="4" t="s">
        <v>299</v>
      </c>
      <c r="I36" s="4" t="s">
        <v>399</v>
      </c>
      <c r="J36" s="4" t="s">
        <v>25</v>
      </c>
      <c r="K36" s="4" t="s">
        <v>385</v>
      </c>
      <c r="L36" s="10">
        <f t="shared" si="0"/>
        <v>1</v>
      </c>
      <c r="M36" s="4" t="s">
        <v>92</v>
      </c>
      <c r="N36" s="12" t="s">
        <v>13</v>
      </c>
    </row>
    <row r="37" spans="1:14" ht="30" customHeight="1">
      <c r="A37" s="11">
        <v>29</v>
      </c>
      <c r="B37" s="4" t="str">
        <f>_xlfn.IFNA((VLOOKUP($A37,'All studies after AI screening '!$B$2:$E$65,2)),"")</f>
        <v>['Slabe-Erker, R', 'Bartolj, T', 'Ogorevc, M', 'Kavas, D', 'Koman, K']</v>
      </c>
      <c r="C37" s="8">
        <f>_xlfn.IFNA((VLOOKUP($A37,'All studies after AI screening '!$B$2:$E$65,3)),"")</f>
        <v>2017</v>
      </c>
      <c r="D37" s="4" t="str">
        <f>_xlfn.IFNA((VLOOKUP($A37,'All studies after AI screening '!$B$2:$E$65,4)),"")</f>
        <v>The impacts of agricultural payments on groundwater quality: Spatial analysis on the case of Slovenia</v>
      </c>
      <c r="E37" s="4" t="s">
        <v>47</v>
      </c>
      <c r="F37" s="4" t="s">
        <v>4</v>
      </c>
      <c r="G37" s="4" t="s">
        <v>33</v>
      </c>
      <c r="H37" s="4" t="s">
        <v>99</v>
      </c>
      <c r="I37" s="4" t="s">
        <v>399</v>
      </c>
      <c r="J37" s="4" t="s">
        <v>25</v>
      </c>
      <c r="K37" s="4" t="s">
        <v>384</v>
      </c>
      <c r="L37" s="10">
        <f t="shared" si="0"/>
        <v>2</v>
      </c>
      <c r="M37" s="4" t="s">
        <v>345</v>
      </c>
      <c r="N37" s="12" t="s">
        <v>496</v>
      </c>
    </row>
    <row r="38" spans="1:14" ht="30" customHeight="1">
      <c r="A38" s="11">
        <v>29</v>
      </c>
      <c r="B38" s="4" t="str">
        <f>_xlfn.IFNA((VLOOKUP($A38,'All studies after AI screening '!$B$2:$E$65,2)),"")</f>
        <v>['Slabe-Erker, R', 'Bartolj, T', 'Ogorevc, M', 'Kavas, D', 'Koman, K']</v>
      </c>
      <c r="C38" s="8">
        <f>_xlfn.IFNA((VLOOKUP($A38,'All studies after AI screening '!$B$2:$E$65,3)),"")</f>
        <v>2017</v>
      </c>
      <c r="D38" s="4" t="str">
        <f>_xlfn.IFNA((VLOOKUP($A38,'All studies after AI screening '!$B$2:$E$65,4)),"")</f>
        <v>The impacts of agricultural payments on groundwater quality: Spatial analysis on the case of Slovenia</v>
      </c>
      <c r="E38" s="4" t="s">
        <v>47</v>
      </c>
      <c r="F38" s="4" t="s">
        <v>4</v>
      </c>
      <c r="G38" s="4" t="s">
        <v>33</v>
      </c>
      <c r="H38" s="4" t="s">
        <v>99</v>
      </c>
      <c r="I38" s="4" t="s">
        <v>399</v>
      </c>
      <c r="J38" s="4" t="s">
        <v>19</v>
      </c>
      <c r="K38" s="4" t="s">
        <v>34</v>
      </c>
      <c r="L38" s="10">
        <f t="shared" si="0"/>
        <v>1</v>
      </c>
      <c r="M38" s="4" t="s">
        <v>353</v>
      </c>
      <c r="N38" s="12" t="s">
        <v>496</v>
      </c>
    </row>
    <row r="39" spans="1:14" ht="30" customHeight="1">
      <c r="A39" s="11">
        <v>256</v>
      </c>
      <c r="B39" s="4" t="str">
        <f>_xlfn.IFNA((VLOOKUP($A39,'All studies after AI screening '!$B$2:$E$65,2)),"")</f>
        <v>['Godoc, B', 'Castellan, E', 'Fourdin, S', 'Foray, S', 'Charroin, T', 'Vigan, A']</v>
      </c>
      <c r="C39" s="8">
        <f>_xlfn.IFNA((VLOOKUP($A39,'All studies after AI screening '!$B$2:$E$65,3)),"")</f>
        <v>2023</v>
      </c>
      <c r="D39" s="4" t="str">
        <f>_xlfn.IFNA((VLOOKUP($A39,'All studies after AI screening '!$B$2:$E$65,4)),"")</f>
        <v>Link between environmental performance and economic performance of French dairy farms through three economic strategies.</v>
      </c>
      <c r="E39" s="4" t="s">
        <v>99</v>
      </c>
      <c r="F39" s="4" t="s">
        <v>28</v>
      </c>
      <c r="G39" s="4" t="s">
        <v>28</v>
      </c>
      <c r="H39" s="4" t="s">
        <v>99</v>
      </c>
      <c r="I39" s="4" t="s">
        <v>7</v>
      </c>
      <c r="J39" s="4" t="s">
        <v>12</v>
      </c>
      <c r="K39" s="4" t="s">
        <v>35</v>
      </c>
      <c r="L39" s="10">
        <f t="shared" si="0"/>
        <v>1</v>
      </c>
      <c r="M39" s="4" t="s">
        <v>99</v>
      </c>
      <c r="N39" s="12" t="s">
        <v>496</v>
      </c>
    </row>
    <row r="40" spans="1:14" ht="30" customHeight="1">
      <c r="A40" s="11">
        <v>256</v>
      </c>
      <c r="B40" s="4" t="str">
        <f>_xlfn.IFNA((VLOOKUP($A40,'All studies after AI screening '!$B$2:$E$65,2)),"")</f>
        <v>['Godoc, B', 'Castellan, E', 'Fourdin, S', 'Foray, S', 'Charroin, T', 'Vigan, A']</v>
      </c>
      <c r="C40" s="8">
        <f>_xlfn.IFNA((VLOOKUP($A40,'All studies after AI screening '!$B$2:$E$65,3)),"")</f>
        <v>2023</v>
      </c>
      <c r="D40" s="4" t="str">
        <f>_xlfn.IFNA((VLOOKUP($A40,'All studies after AI screening '!$B$2:$E$65,4)),"")</f>
        <v>Link between environmental performance and economic performance of French dairy farms through three economic strategies.</v>
      </c>
      <c r="E40" s="4" t="s">
        <v>47</v>
      </c>
      <c r="F40" s="4" t="s">
        <v>28</v>
      </c>
      <c r="G40" s="4" t="s">
        <v>28</v>
      </c>
      <c r="H40" s="4" t="s">
        <v>99</v>
      </c>
      <c r="I40" s="4" t="s">
        <v>7</v>
      </c>
      <c r="J40" s="4" t="s">
        <v>12</v>
      </c>
      <c r="K40" s="4" t="s">
        <v>428</v>
      </c>
      <c r="L40" s="10">
        <f t="shared" si="0"/>
        <v>1</v>
      </c>
      <c r="M40" s="4" t="s">
        <v>99</v>
      </c>
      <c r="N40" s="12" t="s">
        <v>496</v>
      </c>
    </row>
    <row r="41" spans="1:14" ht="30" customHeight="1">
      <c r="A41" s="11">
        <v>256</v>
      </c>
      <c r="B41" s="4" t="str">
        <f>_xlfn.IFNA((VLOOKUP($A41,'All studies after AI screening '!$B$2:$E$65,2)),"")</f>
        <v>['Godoc, B', 'Castellan, E', 'Fourdin, S', 'Foray, S', 'Charroin, T', 'Vigan, A']</v>
      </c>
      <c r="C41" s="8">
        <f>_xlfn.IFNA((VLOOKUP($A41,'All studies after AI screening '!$B$2:$E$65,3)),"")</f>
        <v>2023</v>
      </c>
      <c r="D41" s="4" t="str">
        <f>_xlfn.IFNA((VLOOKUP($A41,'All studies after AI screening '!$B$2:$E$65,4)),"")</f>
        <v>Link between environmental performance and economic performance of French dairy farms through three economic strategies.</v>
      </c>
      <c r="E41" s="4" t="s">
        <v>47</v>
      </c>
      <c r="F41" s="4" t="s">
        <v>28</v>
      </c>
      <c r="G41" s="4" t="s">
        <v>28</v>
      </c>
      <c r="H41" s="4" t="s">
        <v>99</v>
      </c>
      <c r="I41" s="4" t="s">
        <v>399</v>
      </c>
      <c r="J41" s="4" t="s">
        <v>8</v>
      </c>
      <c r="K41" s="4" t="s">
        <v>429</v>
      </c>
      <c r="L41" s="10">
        <f t="shared" si="0"/>
        <v>1</v>
      </c>
      <c r="M41" s="4" t="s">
        <v>99</v>
      </c>
      <c r="N41" s="12" t="s">
        <v>496</v>
      </c>
    </row>
    <row r="42" spans="1:14" ht="30" customHeight="1">
      <c r="A42" s="11">
        <v>256</v>
      </c>
      <c r="B42" s="4" t="str">
        <f>_xlfn.IFNA((VLOOKUP($A42,'All studies after AI screening '!$B$2:$E$65,2)),"")</f>
        <v>['Godoc, B', 'Castellan, E', 'Fourdin, S', 'Foray, S', 'Charroin, T', 'Vigan, A']</v>
      </c>
      <c r="C42" s="8">
        <f>_xlfn.IFNA((VLOOKUP($A42,'All studies after AI screening '!$B$2:$E$65,3)),"")</f>
        <v>2023</v>
      </c>
      <c r="D42" s="4" t="str">
        <f>_xlfn.IFNA((VLOOKUP($A42,'All studies after AI screening '!$B$2:$E$65,4)),"")</f>
        <v>Link between environmental performance and economic performance of French dairy farms through three economic strategies.</v>
      </c>
      <c r="E42" s="4" t="s">
        <v>47</v>
      </c>
      <c r="F42" s="4" t="s">
        <v>28</v>
      </c>
      <c r="G42" s="4" t="s">
        <v>28</v>
      </c>
      <c r="H42" s="4" t="s">
        <v>99</v>
      </c>
      <c r="I42" s="4" t="s">
        <v>399</v>
      </c>
      <c r="J42" s="4" t="s">
        <v>8</v>
      </c>
      <c r="K42" s="4" t="s">
        <v>430</v>
      </c>
      <c r="L42" s="10">
        <f t="shared" si="0"/>
        <v>1</v>
      </c>
      <c r="M42" s="4" t="s">
        <v>99</v>
      </c>
      <c r="N42" s="12" t="s">
        <v>496</v>
      </c>
    </row>
    <row r="43" spans="1:14" ht="30" customHeight="1">
      <c r="A43" s="11">
        <v>256</v>
      </c>
      <c r="B43" s="4" t="str">
        <f>_xlfn.IFNA((VLOOKUP($A43,'All studies after AI screening '!$B$2:$E$65,2)),"")</f>
        <v>['Godoc, B', 'Castellan, E', 'Fourdin, S', 'Foray, S', 'Charroin, T', 'Vigan, A']</v>
      </c>
      <c r="C43" s="8">
        <f>_xlfn.IFNA((VLOOKUP($A43,'All studies after AI screening '!$B$2:$E$65,3)),"")</f>
        <v>2023</v>
      </c>
      <c r="D43" s="4" t="str">
        <f>_xlfn.IFNA((VLOOKUP($A43,'All studies after AI screening '!$B$2:$E$65,4)),"")</f>
        <v>Link between environmental performance and economic performance of French dairy farms through three economic strategies.</v>
      </c>
      <c r="E43" s="4" t="s">
        <v>47</v>
      </c>
      <c r="F43" s="4" t="s">
        <v>28</v>
      </c>
      <c r="G43" s="4" t="s">
        <v>28</v>
      </c>
      <c r="H43" s="4" t="s">
        <v>99</v>
      </c>
      <c r="I43" s="4" t="s">
        <v>7</v>
      </c>
      <c r="J43" s="4" t="s">
        <v>12</v>
      </c>
      <c r="K43" s="4" t="s">
        <v>431</v>
      </c>
      <c r="L43" s="10">
        <f t="shared" si="0"/>
        <v>1</v>
      </c>
      <c r="M43" s="4" t="s">
        <v>99</v>
      </c>
      <c r="N43" s="12" t="s">
        <v>496</v>
      </c>
    </row>
    <row r="44" spans="1:14" ht="30" customHeight="1">
      <c r="A44" s="11">
        <v>256</v>
      </c>
      <c r="B44" s="4" t="str">
        <f>_xlfn.IFNA((VLOOKUP($A44,'All studies after AI screening '!$B$2:$E$65,2)),"")</f>
        <v>['Godoc, B', 'Castellan, E', 'Fourdin, S', 'Foray, S', 'Charroin, T', 'Vigan, A']</v>
      </c>
      <c r="C44" s="8">
        <f>_xlfn.IFNA((VLOOKUP($A44,'All studies after AI screening '!$B$2:$E$65,3)),"")</f>
        <v>2023</v>
      </c>
      <c r="D44" s="4" t="str">
        <f>_xlfn.IFNA((VLOOKUP($A44,'All studies after AI screening '!$B$2:$E$65,4)),"")</f>
        <v>Link between environmental performance and economic performance of French dairy farms through three economic strategies.</v>
      </c>
      <c r="E44" s="4" t="s">
        <v>47</v>
      </c>
      <c r="F44" s="4" t="s">
        <v>28</v>
      </c>
      <c r="G44" s="4" t="s">
        <v>28</v>
      </c>
      <c r="H44" s="4" t="s">
        <v>99</v>
      </c>
      <c r="I44" s="4" t="s">
        <v>7</v>
      </c>
      <c r="J44" s="4" t="s">
        <v>12</v>
      </c>
      <c r="K44" s="4" t="s">
        <v>409</v>
      </c>
      <c r="L44" s="10">
        <f t="shared" si="0"/>
        <v>1</v>
      </c>
      <c r="M44" s="4" t="s">
        <v>99</v>
      </c>
      <c r="N44" s="12" t="s">
        <v>496</v>
      </c>
    </row>
    <row r="45" spans="1:14" ht="30" customHeight="1">
      <c r="A45" s="11">
        <v>256</v>
      </c>
      <c r="B45" s="4" t="str">
        <f>_xlfn.IFNA((VLOOKUP($A45,'All studies after AI screening '!$B$2:$E$65,2)),"")</f>
        <v>['Godoc, B', 'Castellan, E', 'Fourdin, S', 'Foray, S', 'Charroin, T', 'Vigan, A']</v>
      </c>
      <c r="C45" s="8">
        <f>_xlfn.IFNA((VLOOKUP($A45,'All studies after AI screening '!$B$2:$E$65,3)),"")</f>
        <v>2023</v>
      </c>
      <c r="D45" s="4" t="str">
        <f>_xlfn.IFNA((VLOOKUP($A45,'All studies after AI screening '!$B$2:$E$65,4)),"")</f>
        <v>Link between environmental performance and economic performance of French dairy farms through three economic strategies.</v>
      </c>
      <c r="E45" s="4" t="s">
        <v>47</v>
      </c>
      <c r="F45" s="4" t="s">
        <v>28</v>
      </c>
      <c r="G45" s="4" t="s">
        <v>28</v>
      </c>
      <c r="H45" s="4" t="s">
        <v>99</v>
      </c>
      <c r="I45" s="4" t="s">
        <v>399</v>
      </c>
      <c r="J45" s="4" t="s">
        <v>25</v>
      </c>
      <c r="K45" s="4" t="s">
        <v>465</v>
      </c>
      <c r="L45" s="10">
        <f t="shared" si="0"/>
        <v>1</v>
      </c>
      <c r="M45" s="4" t="s">
        <v>99</v>
      </c>
      <c r="N45" s="12" t="s">
        <v>496</v>
      </c>
    </row>
    <row r="46" spans="1:14" ht="30" customHeight="1">
      <c r="A46" s="11">
        <v>256</v>
      </c>
      <c r="B46" s="4" t="str">
        <f>_xlfn.IFNA((VLOOKUP($A46,'All studies after AI screening '!$B$2:$E$65,2)),"")</f>
        <v>['Godoc, B', 'Castellan, E', 'Fourdin, S', 'Foray, S', 'Charroin, T', 'Vigan, A']</v>
      </c>
      <c r="C46" s="8">
        <f>_xlfn.IFNA((VLOOKUP($A46,'All studies after AI screening '!$B$2:$E$65,3)),"")</f>
        <v>2023</v>
      </c>
      <c r="D46" s="4" t="str">
        <f>_xlfn.IFNA((VLOOKUP($A46,'All studies after AI screening '!$B$2:$E$65,4)),"")</f>
        <v>Link between environmental performance and economic performance of French dairy farms through three economic strategies.</v>
      </c>
      <c r="E46" s="4" t="s">
        <v>47</v>
      </c>
      <c r="F46" s="4" t="s">
        <v>28</v>
      </c>
      <c r="G46" s="4" t="s">
        <v>28</v>
      </c>
      <c r="H46" s="4" t="s">
        <v>99</v>
      </c>
      <c r="I46" s="4" t="s">
        <v>399</v>
      </c>
      <c r="J46" s="4" t="s">
        <v>25</v>
      </c>
      <c r="K46" s="4" t="s">
        <v>37</v>
      </c>
      <c r="L46" s="10">
        <f t="shared" si="0"/>
        <v>1</v>
      </c>
      <c r="M46" s="4" t="s">
        <v>99</v>
      </c>
      <c r="N46" s="12" t="s">
        <v>496</v>
      </c>
    </row>
    <row r="47" spans="1:14" ht="30" customHeight="1">
      <c r="A47" s="11">
        <v>256</v>
      </c>
      <c r="B47" s="4" t="str">
        <f>_xlfn.IFNA((VLOOKUP($A47,'All studies after AI screening '!$B$2:$E$65,2)),"")</f>
        <v>['Godoc, B', 'Castellan, E', 'Fourdin, S', 'Foray, S', 'Charroin, T', 'Vigan, A']</v>
      </c>
      <c r="C47" s="8">
        <f>_xlfn.IFNA((VLOOKUP($A47,'All studies after AI screening '!$B$2:$E$65,3)),"")</f>
        <v>2023</v>
      </c>
      <c r="D47" s="4" t="str">
        <f>_xlfn.IFNA((VLOOKUP($A47,'All studies after AI screening '!$B$2:$E$65,4)),"")</f>
        <v>Link between environmental performance and economic performance of French dairy farms through three economic strategies.</v>
      </c>
      <c r="E47" s="4" t="s">
        <v>99</v>
      </c>
      <c r="F47" s="4" t="s">
        <v>28</v>
      </c>
      <c r="G47" s="4" t="s">
        <v>28</v>
      </c>
      <c r="H47" s="4" t="s">
        <v>99</v>
      </c>
      <c r="I47" s="4" t="s">
        <v>399</v>
      </c>
      <c r="J47" s="4" t="s">
        <v>25</v>
      </c>
      <c r="K47" s="4" t="s">
        <v>38</v>
      </c>
      <c r="L47" s="10">
        <f t="shared" si="0"/>
        <v>1</v>
      </c>
      <c r="M47" s="4" t="s">
        <v>99</v>
      </c>
      <c r="N47" s="12" t="s">
        <v>496</v>
      </c>
    </row>
    <row r="48" spans="1:14" ht="30" customHeight="1">
      <c r="A48" s="11">
        <v>256</v>
      </c>
      <c r="B48" s="4" t="str">
        <f>_xlfn.IFNA((VLOOKUP($A48,'All studies after AI screening '!$B$2:$E$65,2)),"")</f>
        <v>['Godoc, B', 'Castellan, E', 'Fourdin, S', 'Foray, S', 'Charroin, T', 'Vigan, A']</v>
      </c>
      <c r="C48" s="8">
        <f>_xlfn.IFNA((VLOOKUP($A48,'All studies after AI screening '!$B$2:$E$65,3)),"")</f>
        <v>2023</v>
      </c>
      <c r="D48" s="4" t="str">
        <f>_xlfn.IFNA((VLOOKUP($A48,'All studies after AI screening '!$B$2:$E$65,4)),"")</f>
        <v>Link between environmental performance and economic performance of French dairy farms through three economic strategies.</v>
      </c>
      <c r="E48" s="4" t="s">
        <v>99</v>
      </c>
      <c r="F48" s="4" t="s">
        <v>28</v>
      </c>
      <c r="G48" s="4" t="s">
        <v>28</v>
      </c>
      <c r="H48" s="4" t="s">
        <v>99</v>
      </c>
      <c r="I48" s="4" t="s">
        <v>399</v>
      </c>
      <c r="J48" s="4" t="s">
        <v>25</v>
      </c>
      <c r="K48" s="4" t="s">
        <v>39</v>
      </c>
      <c r="L48" s="10">
        <f t="shared" si="0"/>
        <v>4</v>
      </c>
      <c r="M48" s="4" t="s">
        <v>99</v>
      </c>
      <c r="N48" s="12" t="s">
        <v>496</v>
      </c>
    </row>
    <row r="49" spans="1:14" ht="30" customHeight="1">
      <c r="A49" s="11">
        <v>256</v>
      </c>
      <c r="B49" s="4" t="str">
        <f>_xlfn.IFNA((VLOOKUP($A49,'All studies after AI screening '!$B$2:$E$65,2)),"")</f>
        <v>['Godoc, B', 'Castellan, E', 'Fourdin, S', 'Foray, S', 'Charroin, T', 'Vigan, A']</v>
      </c>
      <c r="C49" s="8">
        <f>_xlfn.IFNA((VLOOKUP($A49,'All studies after AI screening '!$B$2:$E$65,3)),"")</f>
        <v>2023</v>
      </c>
      <c r="D49" s="4" t="str">
        <f>_xlfn.IFNA((VLOOKUP($A49,'All studies after AI screening '!$B$2:$E$65,4)),"")</f>
        <v>Link between environmental performance and economic performance of French dairy farms through three economic strategies.</v>
      </c>
      <c r="E49" s="4" t="s">
        <v>99</v>
      </c>
      <c r="F49" s="4" t="s">
        <v>28</v>
      </c>
      <c r="G49" s="4" t="s">
        <v>28</v>
      </c>
      <c r="H49" s="4" t="s">
        <v>99</v>
      </c>
      <c r="I49" s="4" t="s">
        <v>399</v>
      </c>
      <c r="J49" s="4" t="s">
        <v>25</v>
      </c>
      <c r="K49" s="4" t="s">
        <v>491</v>
      </c>
      <c r="L49" s="10">
        <f t="shared" si="0"/>
        <v>1</v>
      </c>
      <c r="M49" s="4" t="s">
        <v>99</v>
      </c>
      <c r="N49" s="12" t="s">
        <v>496</v>
      </c>
    </row>
    <row r="50" spans="1:14" ht="30" customHeight="1">
      <c r="A50" s="11">
        <v>256</v>
      </c>
      <c r="B50" s="4" t="str">
        <f>_xlfn.IFNA((VLOOKUP($A50,'All studies after AI screening '!$B$2:$E$65,2)),"")</f>
        <v>['Godoc, B', 'Castellan, E', 'Fourdin, S', 'Foray, S', 'Charroin, T', 'Vigan, A']</v>
      </c>
      <c r="C50" s="8">
        <f>_xlfn.IFNA((VLOOKUP($A50,'All studies after AI screening '!$B$2:$E$65,3)),"")</f>
        <v>2023</v>
      </c>
      <c r="D50" s="4" t="str">
        <f>_xlfn.IFNA((VLOOKUP($A50,'All studies after AI screening '!$B$2:$E$65,4)),"")</f>
        <v>Link between environmental performance and economic performance of French dairy farms through three economic strategies.</v>
      </c>
      <c r="E50" s="4" t="s">
        <v>99</v>
      </c>
      <c r="F50" s="4" t="s">
        <v>28</v>
      </c>
      <c r="G50" s="4" t="s">
        <v>28</v>
      </c>
      <c r="H50" s="4" t="s">
        <v>99</v>
      </c>
      <c r="I50" s="4" t="s">
        <v>399</v>
      </c>
      <c r="J50" s="4" t="s">
        <v>25</v>
      </c>
      <c r="K50" s="4" t="s">
        <v>490</v>
      </c>
      <c r="L50" s="10">
        <f t="shared" si="0"/>
        <v>1</v>
      </c>
      <c r="M50" s="4" t="s">
        <v>99</v>
      </c>
      <c r="N50" s="12" t="s">
        <v>496</v>
      </c>
    </row>
    <row r="51" spans="1:14" ht="30" customHeight="1">
      <c r="A51" s="11">
        <v>256</v>
      </c>
      <c r="B51" s="4" t="str">
        <f>_xlfn.IFNA((VLOOKUP($A51,'All studies after AI screening '!$B$2:$E$65,2)),"")</f>
        <v>['Godoc, B', 'Castellan, E', 'Fourdin, S', 'Foray, S', 'Charroin, T', 'Vigan, A']</v>
      </c>
      <c r="C51" s="8">
        <f>_xlfn.IFNA((VLOOKUP($A51,'All studies after AI screening '!$B$2:$E$65,3)),"")</f>
        <v>2023</v>
      </c>
      <c r="D51" s="4" t="str">
        <f>_xlfn.IFNA((VLOOKUP($A51,'All studies after AI screening '!$B$2:$E$65,4)),"")</f>
        <v>Link between environmental performance and economic performance of French dairy farms through three economic strategies.</v>
      </c>
      <c r="E51" s="4" t="s">
        <v>47</v>
      </c>
      <c r="F51" s="4" t="s">
        <v>28</v>
      </c>
      <c r="G51" s="4" t="s">
        <v>28</v>
      </c>
      <c r="H51" s="4" t="s">
        <v>99</v>
      </c>
      <c r="I51" s="4" t="s">
        <v>399</v>
      </c>
      <c r="J51" s="4" t="s">
        <v>24</v>
      </c>
      <c r="K51" s="4" t="s">
        <v>40</v>
      </c>
      <c r="L51" s="10">
        <f t="shared" si="0"/>
        <v>1</v>
      </c>
      <c r="M51" s="4" t="s">
        <v>99</v>
      </c>
      <c r="N51" s="12" t="s">
        <v>496</v>
      </c>
    </row>
    <row r="52" spans="1:14" ht="30" customHeight="1">
      <c r="A52" s="11">
        <v>256</v>
      </c>
      <c r="B52" s="4" t="str">
        <f>_xlfn.IFNA((VLOOKUP($A52,'All studies after AI screening '!$B$2:$E$65,2)),"")</f>
        <v>['Godoc, B', 'Castellan, E', 'Fourdin, S', 'Foray, S', 'Charroin, T', 'Vigan, A']</v>
      </c>
      <c r="C52" s="8">
        <f>_xlfn.IFNA((VLOOKUP($A52,'All studies after AI screening '!$B$2:$E$65,3)),"")</f>
        <v>2023</v>
      </c>
      <c r="D52" s="4" t="str">
        <f>_xlfn.IFNA((VLOOKUP($A52,'All studies after AI screening '!$B$2:$E$65,4)),"")</f>
        <v>Link between environmental performance and economic performance of French dairy farms through three economic strategies.</v>
      </c>
      <c r="E52" s="4" t="s">
        <v>47</v>
      </c>
      <c r="F52" s="4" t="s">
        <v>28</v>
      </c>
      <c r="G52" s="4" t="s">
        <v>28</v>
      </c>
      <c r="H52" s="4" t="s">
        <v>99</v>
      </c>
      <c r="I52" s="4" t="s">
        <v>399</v>
      </c>
      <c r="J52" s="4" t="s">
        <v>24</v>
      </c>
      <c r="K52" s="4" t="s">
        <v>473</v>
      </c>
      <c r="L52" s="10">
        <f t="shared" si="0"/>
        <v>3</v>
      </c>
      <c r="M52" s="4" t="s">
        <v>99</v>
      </c>
      <c r="N52" s="12" t="s">
        <v>496</v>
      </c>
    </row>
    <row r="53" spans="1:14" ht="30" customHeight="1">
      <c r="A53" s="11">
        <v>256</v>
      </c>
      <c r="B53" s="4" t="str">
        <f>_xlfn.IFNA((VLOOKUP($A53,'All studies after AI screening '!$B$2:$E$65,2)),"")</f>
        <v>['Godoc, B', 'Castellan, E', 'Fourdin, S', 'Foray, S', 'Charroin, T', 'Vigan, A']</v>
      </c>
      <c r="C53" s="8">
        <f>_xlfn.IFNA((VLOOKUP($A53,'All studies after AI screening '!$B$2:$E$65,3)),"")</f>
        <v>2023</v>
      </c>
      <c r="D53" s="4" t="str">
        <f>_xlfn.IFNA((VLOOKUP($A53,'All studies after AI screening '!$B$2:$E$65,4)),"")</f>
        <v>Link between environmental performance and economic performance of French dairy farms through three economic strategies.</v>
      </c>
      <c r="E53" s="4" t="s">
        <v>47</v>
      </c>
      <c r="F53" s="4" t="s">
        <v>28</v>
      </c>
      <c r="G53" s="4" t="s">
        <v>28</v>
      </c>
      <c r="H53" s="4" t="s">
        <v>99</v>
      </c>
      <c r="I53" s="4" t="s">
        <v>399</v>
      </c>
      <c r="J53" s="4" t="s">
        <v>8</v>
      </c>
      <c r="K53" s="4" t="s">
        <v>410</v>
      </c>
      <c r="L53" s="10">
        <f t="shared" si="0"/>
        <v>1</v>
      </c>
      <c r="M53" s="4" t="s">
        <v>99</v>
      </c>
      <c r="N53" s="12" t="s">
        <v>496</v>
      </c>
    </row>
    <row r="54" spans="1:14" ht="30" customHeight="1">
      <c r="A54" s="11">
        <v>256</v>
      </c>
      <c r="B54" s="4" t="str">
        <f>_xlfn.IFNA((VLOOKUP($A54,'All studies after AI screening '!$B$2:$E$65,2)),"")</f>
        <v>['Godoc, B', 'Castellan, E', 'Fourdin, S', 'Foray, S', 'Charroin, T', 'Vigan, A']</v>
      </c>
      <c r="C54" s="8">
        <f>_xlfn.IFNA((VLOOKUP($A54,'All studies after AI screening '!$B$2:$E$65,3)),"")</f>
        <v>2023</v>
      </c>
      <c r="D54" s="4" t="str">
        <f>_xlfn.IFNA((VLOOKUP($A54,'All studies after AI screening '!$B$2:$E$65,4)),"")</f>
        <v>Link between environmental performance and economic performance of French dairy farms through three economic strategies.</v>
      </c>
      <c r="E54" s="4" t="s">
        <v>99</v>
      </c>
      <c r="F54" s="4" t="s">
        <v>28</v>
      </c>
      <c r="G54" s="4" t="s">
        <v>28</v>
      </c>
      <c r="H54" s="4" t="s">
        <v>99</v>
      </c>
      <c r="I54" s="4" t="s">
        <v>399</v>
      </c>
      <c r="J54" s="4" t="s">
        <v>8</v>
      </c>
      <c r="K54" s="4" t="s">
        <v>374</v>
      </c>
      <c r="L54" s="10">
        <f t="shared" si="0"/>
        <v>3</v>
      </c>
      <c r="M54" s="4" t="s">
        <v>99</v>
      </c>
      <c r="N54" s="12" t="s">
        <v>496</v>
      </c>
    </row>
    <row r="55" spans="1:14" ht="30" customHeight="1">
      <c r="A55" s="11">
        <v>256</v>
      </c>
      <c r="B55" s="4" t="str">
        <f>_xlfn.IFNA((VLOOKUP($A55,'All studies after AI screening '!$B$2:$E$65,2)),"")</f>
        <v>['Godoc, B', 'Castellan, E', 'Fourdin, S', 'Foray, S', 'Charroin, T', 'Vigan, A']</v>
      </c>
      <c r="C55" s="8">
        <f>_xlfn.IFNA((VLOOKUP($A55,'All studies after AI screening '!$B$2:$E$65,3)),"")</f>
        <v>2023</v>
      </c>
      <c r="D55" s="4" t="str">
        <f>_xlfn.IFNA((VLOOKUP($A55,'All studies after AI screening '!$B$2:$E$65,4)),"")</f>
        <v>Link between environmental performance and economic performance of French dairy farms through three economic strategies.</v>
      </c>
      <c r="E55" s="4" t="s">
        <v>99</v>
      </c>
      <c r="F55" s="4" t="s">
        <v>28</v>
      </c>
      <c r="G55" s="4" t="s">
        <v>28</v>
      </c>
      <c r="H55" s="4" t="s">
        <v>99</v>
      </c>
      <c r="I55" s="4" t="s">
        <v>398</v>
      </c>
      <c r="J55" s="4" t="s">
        <v>398</v>
      </c>
      <c r="K55" s="4" t="s">
        <v>481</v>
      </c>
      <c r="L55" s="10">
        <f t="shared" si="0"/>
        <v>2</v>
      </c>
      <c r="M55" s="4" t="s">
        <v>14</v>
      </c>
      <c r="N55" s="12" t="s">
        <v>496</v>
      </c>
    </row>
    <row r="56" spans="1:14" ht="30" customHeight="1">
      <c r="A56" s="11">
        <v>32</v>
      </c>
      <c r="B56" s="4" t="str">
        <f>_xlfn.IFNA((VLOOKUP($A56,'All studies after AI screening '!$B$2:$E$65,2)),"")</f>
        <v>['Gallego-Ayala, J', 'Gómez-Limón, JA']</v>
      </c>
      <c r="C56" s="8">
        <f>_xlfn.IFNA((VLOOKUP($A56,'All studies after AI screening '!$B$2:$E$65,3)),"")</f>
        <v>2009</v>
      </c>
      <c r="D56" s="4" t="str">
        <f>_xlfn.IFNA((VLOOKUP($A56,'All studies after AI screening '!$B$2:$E$65,4)),"")</f>
        <v>Analysis of policy instruments for control of nitrate pollution in irrigated agriculture in Castilla y Leon, Spain</v>
      </c>
      <c r="E56" s="4" t="s">
        <v>330</v>
      </c>
      <c r="F56" s="4" t="s">
        <v>15</v>
      </c>
      <c r="G56" s="4" t="s">
        <v>41</v>
      </c>
      <c r="H56" s="4" t="s">
        <v>300</v>
      </c>
      <c r="I56" s="4" t="s">
        <v>399</v>
      </c>
      <c r="J56" s="4" t="s">
        <v>25</v>
      </c>
      <c r="K56" s="4" t="s">
        <v>30</v>
      </c>
      <c r="L56" s="10">
        <f t="shared" si="0"/>
        <v>6</v>
      </c>
      <c r="M56" s="4" t="s">
        <v>92</v>
      </c>
      <c r="N56" s="12" t="s">
        <v>13</v>
      </c>
    </row>
    <row r="57" spans="1:14" ht="30" customHeight="1">
      <c r="A57" s="11">
        <v>32</v>
      </c>
      <c r="B57" s="4" t="str">
        <f>_xlfn.IFNA((VLOOKUP($A57,'All studies after AI screening '!$B$2:$E$65,2)),"")</f>
        <v>['Gallego-Ayala, J', 'Gómez-Limón, JA']</v>
      </c>
      <c r="C57" s="8">
        <f>_xlfn.IFNA((VLOOKUP($A57,'All studies after AI screening '!$B$2:$E$65,3)),"")</f>
        <v>2009</v>
      </c>
      <c r="D57" s="4" t="str">
        <f>_xlfn.IFNA((VLOOKUP($A57,'All studies after AI screening '!$B$2:$E$65,4)),"")</f>
        <v>Analysis of policy instruments for control of nitrate pollution in irrigated agriculture in Castilla y Leon, Spain</v>
      </c>
      <c r="E57" s="4" t="s">
        <v>330</v>
      </c>
      <c r="F57" s="4" t="s">
        <v>15</v>
      </c>
      <c r="G57" s="4" t="s">
        <v>41</v>
      </c>
      <c r="H57" s="4" t="s">
        <v>300</v>
      </c>
      <c r="I57" s="4" t="s">
        <v>399</v>
      </c>
      <c r="J57" s="4" t="s">
        <v>99</v>
      </c>
      <c r="K57" s="4" t="s">
        <v>42</v>
      </c>
      <c r="L57" s="10">
        <f t="shared" si="0"/>
        <v>1</v>
      </c>
      <c r="M57" s="4" t="s">
        <v>342</v>
      </c>
      <c r="N57" s="12" t="s">
        <v>13</v>
      </c>
    </row>
    <row r="58" spans="1:14" ht="30" customHeight="1">
      <c r="A58" s="11">
        <v>35</v>
      </c>
      <c r="B58" s="4" t="str">
        <f>_xlfn.IFNA((VLOOKUP($A58,'All studies after AI screening '!$B$2:$E$65,2)),"")</f>
        <v>['Soteriades, AD', 'Stott, AW', 'Moreau, S', 'Charroin, T', 'Blanchard, M', 'Liu, JY', 'Faverdin, P']</v>
      </c>
      <c r="C58" s="8">
        <f>_xlfn.IFNA((VLOOKUP($A58,'All studies after AI screening '!$B$2:$E$65,3)),"")</f>
        <v>2016</v>
      </c>
      <c r="D58" s="4" t="str">
        <f>_xlfn.IFNA((VLOOKUP($A58,'All studies after AI screening '!$B$2:$E$65,4)),"")</f>
        <v>The Relationship of Dairy Farm Eco-Efficiency with Intensification and Self-Sufficiency. Evidence from the French Dairy Sector Using Life Cycle Analysis, Data Envelopment Analysis and Partial Least Squares Structural Equation Modelling</v>
      </c>
      <c r="E58" s="4" t="s">
        <v>99</v>
      </c>
      <c r="F58" s="4" t="s">
        <v>4</v>
      </c>
      <c r="G58" s="4" t="s">
        <v>43</v>
      </c>
      <c r="H58" s="4" t="s">
        <v>99</v>
      </c>
      <c r="I58" s="4" t="s">
        <v>7</v>
      </c>
      <c r="J58" s="4" t="s">
        <v>12</v>
      </c>
      <c r="K58" s="4" t="s">
        <v>44</v>
      </c>
      <c r="L58" s="10">
        <f t="shared" si="0"/>
        <v>2</v>
      </c>
      <c r="M58" s="4" t="s">
        <v>45</v>
      </c>
      <c r="N58" s="12" t="s">
        <v>13</v>
      </c>
    </row>
    <row r="59" spans="1:14" ht="30" customHeight="1">
      <c r="A59" s="11">
        <v>35</v>
      </c>
      <c r="B59" s="4" t="str">
        <f>_xlfn.IFNA((VLOOKUP($A59,'All studies after AI screening '!$B$2:$E$65,2)),"")</f>
        <v>['Soteriades, AD', 'Stott, AW', 'Moreau, S', 'Charroin, T', 'Blanchard, M', 'Liu, JY', 'Faverdin, P']</v>
      </c>
      <c r="C59" s="8">
        <f>_xlfn.IFNA((VLOOKUP($A59,'All studies after AI screening '!$B$2:$E$65,3)),"")</f>
        <v>2016</v>
      </c>
      <c r="D59" s="4" t="str">
        <f>_xlfn.IFNA((VLOOKUP($A59,'All studies after AI screening '!$B$2:$E$65,4)),"")</f>
        <v>The Relationship of Dairy Farm Eco-Efficiency with Intensification and Self-Sufficiency. Evidence from the French Dairy Sector Using Life Cycle Analysis, Data Envelopment Analysis and Partial Least Squares Structural Equation Modelling</v>
      </c>
      <c r="E59" s="4" t="s">
        <v>99</v>
      </c>
      <c r="F59" s="4" t="s">
        <v>4</v>
      </c>
      <c r="G59" s="4" t="s">
        <v>43</v>
      </c>
      <c r="H59" s="4" t="s">
        <v>99</v>
      </c>
      <c r="I59" s="4" t="s">
        <v>7</v>
      </c>
      <c r="J59" s="4" t="s">
        <v>12</v>
      </c>
      <c r="K59" s="4" t="s">
        <v>46</v>
      </c>
      <c r="L59" s="10">
        <f t="shared" si="0"/>
        <v>1</v>
      </c>
      <c r="M59" s="4" t="s">
        <v>372</v>
      </c>
      <c r="N59" s="12" t="s">
        <v>13</v>
      </c>
    </row>
    <row r="60" spans="1:14" ht="30" customHeight="1">
      <c r="A60" s="11">
        <v>35</v>
      </c>
      <c r="B60" s="4" t="str">
        <f>_xlfn.IFNA((VLOOKUP($A60,'All studies after AI screening '!$B$2:$E$65,2)),"")</f>
        <v>['Soteriades, AD', 'Stott, AW', 'Moreau, S', 'Charroin, T', 'Blanchard, M', 'Liu, JY', 'Faverdin, P']</v>
      </c>
      <c r="C60" s="8">
        <f>_xlfn.IFNA((VLOOKUP($A60,'All studies after AI screening '!$B$2:$E$65,3)),"")</f>
        <v>2016</v>
      </c>
      <c r="D60" s="4" t="str">
        <f>_xlfn.IFNA((VLOOKUP($A60,'All studies after AI screening '!$B$2:$E$65,4)),"")</f>
        <v>The Relationship of Dairy Farm Eco-Efficiency with Intensification and Self-Sufficiency. Evidence from the French Dairy Sector Using Life Cycle Analysis, Data Envelopment Analysis and Partial Least Squares Structural Equation Modelling</v>
      </c>
      <c r="E60" s="4" t="s">
        <v>99</v>
      </c>
      <c r="F60" s="4" t="s">
        <v>4</v>
      </c>
      <c r="G60" s="4" t="s">
        <v>43</v>
      </c>
      <c r="H60" s="4" t="s">
        <v>99</v>
      </c>
      <c r="I60" s="4" t="s">
        <v>399</v>
      </c>
      <c r="J60" s="4" t="s">
        <v>99</v>
      </c>
      <c r="K60" s="4" t="s">
        <v>432</v>
      </c>
      <c r="L60" s="10">
        <f t="shared" si="0"/>
        <v>1</v>
      </c>
      <c r="M60" s="4" t="s">
        <v>354</v>
      </c>
      <c r="N60" s="12" t="s">
        <v>13</v>
      </c>
    </row>
    <row r="61" spans="1:14" ht="30" customHeight="1">
      <c r="A61" s="11">
        <v>35</v>
      </c>
      <c r="B61" s="4" t="str">
        <f>_xlfn.IFNA((VLOOKUP($A61,'All studies after AI screening '!$B$2:$E$65,2)),"")</f>
        <v>['Soteriades, AD', 'Stott, AW', 'Moreau, S', 'Charroin, T', 'Blanchard, M', 'Liu, JY', 'Faverdin, P']</v>
      </c>
      <c r="C61" s="8">
        <f>_xlfn.IFNA((VLOOKUP($A61,'All studies after AI screening '!$B$2:$E$65,3)),"")</f>
        <v>2016</v>
      </c>
      <c r="D61" s="4" t="str">
        <f>_xlfn.IFNA((VLOOKUP($A61,'All studies after AI screening '!$B$2:$E$65,4)),"")</f>
        <v>The Relationship of Dairy Farm Eco-Efficiency with Intensification and Self-Sufficiency. Evidence from the French Dairy Sector Using Life Cycle Analysis, Data Envelopment Analysis and Partial Least Squares Structural Equation Modelling</v>
      </c>
      <c r="E61" s="4" t="s">
        <v>99</v>
      </c>
      <c r="F61" s="4" t="s">
        <v>4</v>
      </c>
      <c r="G61" s="4" t="s">
        <v>43</v>
      </c>
      <c r="H61" s="4" t="s">
        <v>99</v>
      </c>
      <c r="I61" s="4" t="s">
        <v>398</v>
      </c>
      <c r="J61" s="4" t="s">
        <v>398</v>
      </c>
      <c r="K61" s="4" t="s">
        <v>433</v>
      </c>
      <c r="L61" s="10">
        <f t="shared" si="0"/>
        <v>1</v>
      </c>
      <c r="M61" s="4" t="s">
        <v>455</v>
      </c>
      <c r="N61" s="12" t="s">
        <v>13</v>
      </c>
    </row>
    <row r="62" spans="1:14" ht="30" customHeight="1">
      <c r="A62" s="11">
        <v>42</v>
      </c>
      <c r="B62" s="4" t="str">
        <f>_xlfn.IFNA((VLOOKUP($A62,'All studies after AI screening '!$B$2:$E$65,2)),"")</f>
        <v>['Cortignani, R', 'Dono, G']</v>
      </c>
      <c r="C62" s="8">
        <f>_xlfn.IFNA((VLOOKUP($A62,'All studies after AI screening '!$B$2:$E$65,3)),"")</f>
        <v>2019</v>
      </c>
      <c r="D62" s="4" t="str">
        <f>_xlfn.IFNA((VLOOKUP($A62,'All studies after AI screening '!$B$2:$E$65,4)),"")</f>
        <v>CAP's environmental policy and land use in arable farms: An impacts assessment of &lt;i&gt;greening&lt;/i&gt; practices changes in Italy</v>
      </c>
      <c r="E62" s="4" t="s">
        <v>47</v>
      </c>
      <c r="F62" s="4" t="s">
        <v>4</v>
      </c>
      <c r="G62" s="4" t="s">
        <v>31</v>
      </c>
      <c r="H62" s="4" t="s">
        <v>99</v>
      </c>
      <c r="I62" s="4" t="s">
        <v>399</v>
      </c>
      <c r="J62" s="4" t="s">
        <v>25</v>
      </c>
      <c r="K62" s="4" t="s">
        <v>32</v>
      </c>
      <c r="L62" s="10">
        <f t="shared" si="0"/>
        <v>4</v>
      </c>
      <c r="M62" s="4" t="s">
        <v>92</v>
      </c>
      <c r="N62" s="12" t="s">
        <v>495</v>
      </c>
    </row>
    <row r="63" spans="1:14" ht="30" customHeight="1">
      <c r="A63" s="11">
        <v>42</v>
      </c>
      <c r="B63" s="4" t="str">
        <f>_xlfn.IFNA((VLOOKUP($A63,'All studies after AI screening '!$B$2:$E$65,2)),"")</f>
        <v>['Cortignani, R', 'Dono, G']</v>
      </c>
      <c r="C63" s="8">
        <f>_xlfn.IFNA((VLOOKUP($A63,'All studies after AI screening '!$B$2:$E$65,3)),"")</f>
        <v>2019</v>
      </c>
      <c r="D63" s="4" t="str">
        <f>_xlfn.IFNA((VLOOKUP($A63,'All studies after AI screening '!$B$2:$E$65,4)),"")</f>
        <v>CAP's environmental policy and land use in arable farms: An impacts assessment of &lt;i&gt;greening&lt;/i&gt; practices changes in Italy</v>
      </c>
      <c r="E63" s="4" t="s">
        <v>47</v>
      </c>
      <c r="F63" s="4" t="s">
        <v>4</v>
      </c>
      <c r="G63" s="4" t="s">
        <v>31</v>
      </c>
      <c r="H63" s="4" t="s">
        <v>99</v>
      </c>
      <c r="I63" s="4" t="s">
        <v>399</v>
      </c>
      <c r="J63" s="4" t="s">
        <v>25</v>
      </c>
      <c r="K63" s="4" t="s">
        <v>48</v>
      </c>
      <c r="L63" s="10">
        <f t="shared" si="0"/>
        <v>1</v>
      </c>
      <c r="M63" s="4" t="s">
        <v>92</v>
      </c>
      <c r="N63" s="12" t="s">
        <v>495</v>
      </c>
    </row>
    <row r="64" spans="1:14" ht="30" customHeight="1">
      <c r="A64" s="11">
        <v>42</v>
      </c>
      <c r="B64" s="4" t="str">
        <f>_xlfn.IFNA((VLOOKUP($A64,'All studies after AI screening '!$B$2:$E$65,2)),"")</f>
        <v>['Cortignani, R', 'Dono, G']</v>
      </c>
      <c r="C64" s="8">
        <f>_xlfn.IFNA((VLOOKUP($A64,'All studies after AI screening '!$B$2:$E$65,3)),"")</f>
        <v>2019</v>
      </c>
      <c r="D64" s="4" t="str">
        <f>_xlfn.IFNA((VLOOKUP($A64,'All studies after AI screening '!$B$2:$E$65,4)),"")</f>
        <v>CAP's environmental policy and land use in arable farms: An impacts assessment of &lt;i&gt;greening&lt;/i&gt; practices changes in Italy</v>
      </c>
      <c r="E64" s="4" t="s">
        <v>47</v>
      </c>
      <c r="F64" s="4" t="s">
        <v>4</v>
      </c>
      <c r="G64" s="4" t="s">
        <v>31</v>
      </c>
      <c r="H64" s="4" t="s">
        <v>99</v>
      </c>
      <c r="I64" s="4" t="s">
        <v>399</v>
      </c>
      <c r="J64" s="4" t="s">
        <v>25</v>
      </c>
      <c r="K64" s="4" t="s">
        <v>49</v>
      </c>
      <c r="L64" s="10">
        <f t="shared" si="0"/>
        <v>1</v>
      </c>
      <c r="M64" s="4" t="s">
        <v>92</v>
      </c>
      <c r="N64" s="12" t="s">
        <v>495</v>
      </c>
    </row>
    <row r="65" spans="1:14" ht="30" customHeight="1">
      <c r="A65" s="11">
        <v>43</v>
      </c>
      <c r="B65" s="4" t="str">
        <f>_xlfn.IFNA((VLOOKUP($A65,'All studies after AI screening '!$B$2:$E$65,2)),"")</f>
        <v>['Semaan, J', 'Flichman, G', 'Scardigno, A', 'Steduto, P']</v>
      </c>
      <c r="C65" s="8">
        <f>_xlfn.IFNA((VLOOKUP($A65,'All studies after AI screening '!$B$2:$E$65,3)),"")</f>
        <v>2007</v>
      </c>
      <c r="D65" s="4" t="str">
        <f>_xlfn.IFNA((VLOOKUP($A65,'All studies after AI screening '!$B$2:$E$65,4)),"")</f>
        <v>Analysis of nitrate pollution control policies in the irrigated agriculture of Apulia Region (Southern Italy): A bio-economic modelling approach</v>
      </c>
      <c r="E65" s="4" t="s">
        <v>47</v>
      </c>
      <c r="F65" s="4" t="s">
        <v>15</v>
      </c>
      <c r="G65" s="4" t="s">
        <v>31</v>
      </c>
      <c r="H65" s="4" t="s">
        <v>301</v>
      </c>
      <c r="I65" s="4" t="s">
        <v>399</v>
      </c>
      <c r="J65" s="4" t="s">
        <v>99</v>
      </c>
      <c r="K65" s="4" t="s">
        <v>50</v>
      </c>
      <c r="L65" s="10">
        <f t="shared" si="0"/>
        <v>1</v>
      </c>
      <c r="M65" s="4" t="s">
        <v>456</v>
      </c>
      <c r="N65" s="12" t="s">
        <v>495</v>
      </c>
    </row>
    <row r="66" spans="1:14" ht="30" customHeight="1">
      <c r="A66" s="11">
        <v>43</v>
      </c>
      <c r="B66" s="4" t="str">
        <f>_xlfn.IFNA((VLOOKUP($A66,'All studies after AI screening '!$B$2:$E$65,2)),"")</f>
        <v>['Semaan, J', 'Flichman, G', 'Scardigno, A', 'Steduto, P']</v>
      </c>
      <c r="C66" s="8">
        <f>_xlfn.IFNA((VLOOKUP($A66,'All studies after AI screening '!$B$2:$E$65,3)),"")</f>
        <v>2007</v>
      </c>
      <c r="D66" s="4" t="str">
        <f>_xlfn.IFNA((VLOOKUP($A66,'All studies after AI screening '!$B$2:$E$65,4)),"")</f>
        <v>Analysis of nitrate pollution control policies in the irrigated agriculture of Apulia Region (Southern Italy): A bio-economic modelling approach</v>
      </c>
      <c r="E66" s="4" t="s">
        <v>47</v>
      </c>
      <c r="F66" s="4" t="s">
        <v>15</v>
      </c>
      <c r="G66" s="4" t="s">
        <v>31</v>
      </c>
      <c r="H66" s="4" t="s">
        <v>301</v>
      </c>
      <c r="I66" s="4" t="s">
        <v>399</v>
      </c>
      <c r="J66" s="4" t="s">
        <v>25</v>
      </c>
      <c r="K66" s="4" t="s">
        <v>386</v>
      </c>
      <c r="L66" s="10">
        <f t="shared" si="0"/>
        <v>2</v>
      </c>
      <c r="M66" s="4" t="s">
        <v>92</v>
      </c>
      <c r="N66" s="12" t="s">
        <v>495</v>
      </c>
    </row>
    <row r="67" spans="1:14" ht="30" customHeight="1">
      <c r="A67" s="11">
        <v>43</v>
      </c>
      <c r="B67" s="4" t="str">
        <f>_xlfn.IFNA((VLOOKUP($A67,'All studies after AI screening '!$B$2:$E$65,2)),"")</f>
        <v>['Semaan, J', 'Flichman, G', 'Scardigno, A', 'Steduto, P']</v>
      </c>
      <c r="C67" s="8">
        <f>_xlfn.IFNA((VLOOKUP($A67,'All studies after AI screening '!$B$2:$E$65,3)),"")</f>
        <v>2007</v>
      </c>
      <c r="D67" s="4" t="str">
        <f>_xlfn.IFNA((VLOOKUP($A67,'All studies after AI screening '!$B$2:$E$65,4)),"")</f>
        <v>Analysis of nitrate pollution control policies in the irrigated agriculture of Apulia Region (Southern Italy): A bio-economic modelling approach</v>
      </c>
      <c r="E67" s="4" t="s">
        <v>47</v>
      </c>
      <c r="F67" s="4" t="s">
        <v>15</v>
      </c>
      <c r="G67" s="4" t="s">
        <v>31</v>
      </c>
      <c r="H67" s="4" t="s">
        <v>301</v>
      </c>
      <c r="I67" s="4" t="s">
        <v>398</v>
      </c>
      <c r="J67" s="4" t="s">
        <v>398</v>
      </c>
      <c r="K67" s="4" t="s">
        <v>51</v>
      </c>
      <c r="L67" s="10">
        <f t="shared" ref="L67:L130" si="1">COUNTIF(K:K,K67)</f>
        <v>1</v>
      </c>
      <c r="M67" s="4" t="s">
        <v>14</v>
      </c>
      <c r="N67" s="12" t="s">
        <v>495</v>
      </c>
    </row>
    <row r="68" spans="1:14" ht="30" customHeight="1">
      <c r="A68" s="11">
        <v>44</v>
      </c>
      <c r="B68" s="4" t="str">
        <f>_xlfn.IFNA((VLOOKUP($A68,'All studies after AI screening '!$B$2:$E$65,2)),"")</f>
        <v>['Dokic, D', 'Matkovski, B', 'Jeremic, M', 'Duric, I']</v>
      </c>
      <c r="C68" s="8">
        <f>_xlfn.IFNA((VLOOKUP($A68,'All studies after AI screening '!$B$2:$E$65,3)),"")</f>
        <v>2022</v>
      </c>
      <c r="D68" s="4" t="str">
        <f>_xlfn.IFNA((VLOOKUP($A68,'All studies after AI screening '!$B$2:$E$65,4)),"")</f>
        <v>Land Productivity and Agri-Environmental Indicators: A Case Study of Western Balkans</v>
      </c>
      <c r="E68" s="4" t="s">
        <v>325</v>
      </c>
      <c r="F68" s="4" t="s">
        <v>28</v>
      </c>
      <c r="G68" s="4" t="s">
        <v>52</v>
      </c>
      <c r="H68" s="4" t="s">
        <v>302</v>
      </c>
      <c r="I68" s="4" t="s">
        <v>399</v>
      </c>
      <c r="J68" s="4" t="s">
        <v>25</v>
      </c>
      <c r="K68" s="4" t="s">
        <v>434</v>
      </c>
      <c r="L68" s="10">
        <f t="shared" si="1"/>
        <v>1</v>
      </c>
      <c r="M68" s="4" t="s">
        <v>54</v>
      </c>
      <c r="N68" s="12" t="s">
        <v>495</v>
      </c>
    </row>
    <row r="69" spans="1:14" ht="30" customHeight="1">
      <c r="A69" s="11">
        <v>51</v>
      </c>
      <c r="B69" s="4" t="str">
        <f>_xlfn.IFNA((VLOOKUP($A69,'All studies after AI screening '!$B$2:$E$65,2)),"")</f>
        <v>['Sieber, S', 'Amjath-Babu, TS', 'Jansson, T', 'Müller, K', 'Tscherning, K', 'Graef, F', 'Pohle, D', 'Helming, K', 'Rudloff, B', 'Saravia-Matus, BS', 'Paloma, SGY']</v>
      </c>
      <c r="C69" s="8">
        <f>_xlfn.IFNA((VLOOKUP($A69,'All studies after AI screening '!$B$2:$E$65,3)),"")</f>
        <v>2013</v>
      </c>
      <c r="D69" s="4" t="str">
        <f>_xlfn.IFNA((VLOOKUP($A69,'All studies after AI screening '!$B$2:$E$65,4)),"")</f>
        <v>Sustainability impact assessment using integrated meta-modelling: Simulating the reduction of direct support under the EU common agricultural policy (CAP)</v>
      </c>
      <c r="E69" s="4" t="s">
        <v>47</v>
      </c>
      <c r="F69" s="4" t="s">
        <v>28</v>
      </c>
      <c r="G69" s="4" t="s">
        <v>28</v>
      </c>
      <c r="H69" s="4" t="s">
        <v>303</v>
      </c>
      <c r="I69" s="4" t="s">
        <v>7</v>
      </c>
      <c r="J69" s="4" t="s">
        <v>12</v>
      </c>
      <c r="K69" s="4" t="s">
        <v>53</v>
      </c>
      <c r="L69" s="10">
        <f t="shared" si="1"/>
        <v>1</v>
      </c>
      <c r="M69" s="4" t="s">
        <v>54</v>
      </c>
      <c r="N69" s="12" t="s">
        <v>495</v>
      </c>
    </row>
    <row r="70" spans="1:14" ht="30" customHeight="1">
      <c r="A70" s="11">
        <v>51</v>
      </c>
      <c r="B70" s="4" t="str">
        <f>_xlfn.IFNA((VLOOKUP($A70,'All studies after AI screening '!$B$2:$E$65,2)),"")</f>
        <v>['Sieber, S', 'Amjath-Babu, TS', 'Jansson, T', 'Müller, K', 'Tscherning, K', 'Graef, F', 'Pohle, D', 'Helming, K', 'Rudloff, B', 'Saravia-Matus, BS', 'Paloma, SGY']</v>
      </c>
      <c r="C70" s="8">
        <f>_xlfn.IFNA((VLOOKUP($A70,'All studies after AI screening '!$B$2:$E$65,3)),"")</f>
        <v>2013</v>
      </c>
      <c r="D70" s="4" t="str">
        <f>_xlfn.IFNA((VLOOKUP($A70,'All studies after AI screening '!$B$2:$E$65,4)),"")</f>
        <v>Sustainability impact assessment using integrated meta-modelling: Simulating the reduction of direct support under the EU common agricultural policy (CAP)</v>
      </c>
      <c r="E70" s="4" t="s">
        <v>47</v>
      </c>
      <c r="F70" s="4" t="s">
        <v>28</v>
      </c>
      <c r="G70" s="4" t="s">
        <v>28</v>
      </c>
      <c r="H70" s="4" t="s">
        <v>303</v>
      </c>
      <c r="I70" s="4" t="s">
        <v>399</v>
      </c>
      <c r="J70" s="4" t="s">
        <v>8</v>
      </c>
      <c r="K70" s="4" t="s">
        <v>483</v>
      </c>
      <c r="L70" s="10">
        <f t="shared" si="1"/>
        <v>2</v>
      </c>
      <c r="M70" s="4" t="s">
        <v>54</v>
      </c>
      <c r="N70" s="12" t="s">
        <v>495</v>
      </c>
    </row>
    <row r="71" spans="1:14" ht="30" customHeight="1">
      <c r="A71" s="11">
        <v>51</v>
      </c>
      <c r="B71" s="4" t="str">
        <f>_xlfn.IFNA((VLOOKUP($A71,'All studies after AI screening '!$B$2:$E$65,2)),"")</f>
        <v>['Sieber, S', 'Amjath-Babu, TS', 'Jansson, T', 'Müller, K', 'Tscherning, K', 'Graef, F', 'Pohle, D', 'Helming, K', 'Rudloff, B', 'Saravia-Matus, BS', 'Paloma, SGY']</v>
      </c>
      <c r="C71" s="8">
        <f>_xlfn.IFNA((VLOOKUP($A71,'All studies after AI screening '!$B$2:$E$65,3)),"")</f>
        <v>2013</v>
      </c>
      <c r="D71" s="4" t="str">
        <f>_xlfn.IFNA((VLOOKUP($A71,'All studies after AI screening '!$B$2:$E$65,4)),"")</f>
        <v>Sustainability impact assessment using integrated meta-modelling: Simulating the reduction of direct support under the EU common agricultural policy (CAP)</v>
      </c>
      <c r="E71" s="4" t="s">
        <v>47</v>
      </c>
      <c r="F71" s="4" t="s">
        <v>28</v>
      </c>
      <c r="G71" s="4" t="s">
        <v>28</v>
      </c>
      <c r="H71" s="4" t="s">
        <v>303</v>
      </c>
      <c r="I71" s="4" t="s">
        <v>399</v>
      </c>
      <c r="J71" s="4" t="s">
        <v>25</v>
      </c>
      <c r="K71" s="4" t="s">
        <v>435</v>
      </c>
      <c r="L71" s="10">
        <f t="shared" si="1"/>
        <v>2</v>
      </c>
      <c r="M71" s="4" t="s">
        <v>54</v>
      </c>
      <c r="N71" s="12" t="s">
        <v>495</v>
      </c>
    </row>
    <row r="72" spans="1:14" ht="30" customHeight="1">
      <c r="A72" s="11">
        <v>51</v>
      </c>
      <c r="B72" s="4" t="str">
        <f>_xlfn.IFNA((VLOOKUP($A72,'All studies after AI screening '!$B$2:$E$65,2)),"")</f>
        <v>['Sieber, S', 'Amjath-Babu, TS', 'Jansson, T', 'Müller, K', 'Tscherning, K', 'Graef, F', 'Pohle, D', 'Helming, K', 'Rudloff, B', 'Saravia-Matus, BS', 'Paloma, SGY']</v>
      </c>
      <c r="C72" s="8">
        <f>_xlfn.IFNA((VLOOKUP($A72,'All studies after AI screening '!$B$2:$E$65,3)),"")</f>
        <v>2013</v>
      </c>
      <c r="D72" s="4" t="str">
        <f>_xlfn.IFNA((VLOOKUP($A72,'All studies after AI screening '!$B$2:$E$65,4)),"")</f>
        <v>Sustainability impact assessment using integrated meta-modelling: Simulating the reduction of direct support under the EU common agricultural policy (CAP)</v>
      </c>
      <c r="E72" s="4" t="s">
        <v>47</v>
      </c>
      <c r="F72" s="4" t="s">
        <v>28</v>
      </c>
      <c r="G72" s="4" t="s">
        <v>28</v>
      </c>
      <c r="H72" s="4" t="s">
        <v>303</v>
      </c>
      <c r="I72" s="4" t="s">
        <v>399</v>
      </c>
      <c r="J72" s="4" t="s">
        <v>8</v>
      </c>
      <c r="K72" s="4" t="s">
        <v>476</v>
      </c>
      <c r="L72" s="10">
        <f t="shared" si="1"/>
        <v>1</v>
      </c>
      <c r="M72" s="4" t="s">
        <v>54</v>
      </c>
      <c r="N72" s="12" t="s">
        <v>495</v>
      </c>
    </row>
    <row r="73" spans="1:14" ht="30" customHeight="1">
      <c r="A73" s="11">
        <v>54</v>
      </c>
      <c r="B73" s="4" t="str">
        <f>_xlfn.IFNA((VLOOKUP($A73,'All studies after AI screening '!$B$2:$E$65,2)),"")</f>
        <v>['Ghisellini, P', 'Ncube, A', 'Rotolo, G', 'Vassillo, C', 'Kaiser, S', 'Passaro, R', 'Ulgiati, S']</v>
      </c>
      <c r="C73" s="8">
        <f>_xlfn.IFNA((VLOOKUP($A73,'All studies after AI screening '!$B$2:$E$65,3)),"")</f>
        <v>2023</v>
      </c>
      <c r="D73" s="4" t="str">
        <f>_xlfn.IFNA((VLOOKUP($A73,'All studies after AI screening '!$B$2:$E$65,4)),"")</f>
        <v>Evaluating Environmental and Energy Performance Indicators of Food Systems, within Circular Economy and "Farm to Fork" Frameworks</v>
      </c>
      <c r="E73" s="4" t="s">
        <v>332</v>
      </c>
      <c r="F73" s="4" t="s">
        <v>28</v>
      </c>
      <c r="G73" s="4" t="s">
        <v>28</v>
      </c>
      <c r="H73" s="4" t="s">
        <v>99</v>
      </c>
      <c r="I73" s="4" t="s">
        <v>7</v>
      </c>
      <c r="J73" s="4" t="s">
        <v>12</v>
      </c>
      <c r="K73" s="4" t="s">
        <v>480</v>
      </c>
      <c r="L73" s="10">
        <f t="shared" si="1"/>
        <v>1</v>
      </c>
      <c r="M73" s="4" t="s">
        <v>45</v>
      </c>
      <c r="N73" s="12" t="s">
        <v>495</v>
      </c>
    </row>
    <row r="74" spans="1:14" ht="30" customHeight="1">
      <c r="A74" s="11">
        <v>54</v>
      </c>
      <c r="B74" s="4" t="str">
        <f>_xlfn.IFNA((VLOOKUP($A74,'All studies after AI screening '!$B$2:$E$65,2)),"")</f>
        <v>['Ghisellini, P', 'Ncube, A', 'Rotolo, G', 'Vassillo, C', 'Kaiser, S', 'Passaro, R', 'Ulgiati, S']</v>
      </c>
      <c r="C74" s="8">
        <f>_xlfn.IFNA((VLOOKUP($A74,'All studies after AI screening '!$B$2:$E$65,3)),"")</f>
        <v>2023</v>
      </c>
      <c r="D74" s="4" t="str">
        <f>_xlfn.IFNA((VLOOKUP($A74,'All studies after AI screening '!$B$2:$E$65,4)),"")</f>
        <v>Evaluating Environmental and Energy Performance Indicators of Food Systems, within Circular Economy and "Farm to Fork" Frameworks</v>
      </c>
      <c r="E74" s="4" t="s">
        <v>332</v>
      </c>
      <c r="F74" s="4" t="s">
        <v>28</v>
      </c>
      <c r="G74" s="4" t="s">
        <v>28</v>
      </c>
      <c r="H74" s="4" t="s">
        <v>99</v>
      </c>
      <c r="I74" s="4" t="s">
        <v>399</v>
      </c>
      <c r="J74" s="4" t="s">
        <v>8</v>
      </c>
      <c r="K74" s="4" t="s">
        <v>36</v>
      </c>
      <c r="L74" s="10">
        <f t="shared" si="1"/>
        <v>5</v>
      </c>
      <c r="M74" s="4" t="s">
        <v>364</v>
      </c>
      <c r="N74" s="12" t="s">
        <v>13</v>
      </c>
    </row>
    <row r="75" spans="1:14" ht="30" customHeight="1">
      <c r="A75" s="11">
        <v>54</v>
      </c>
      <c r="B75" s="4" t="str">
        <f>_xlfn.IFNA((VLOOKUP($A75,'All studies after AI screening '!$B$2:$E$65,2)),"")</f>
        <v>['Ghisellini, P', 'Ncube, A', 'Rotolo, G', 'Vassillo, C', 'Kaiser, S', 'Passaro, R', 'Ulgiati, S']</v>
      </c>
      <c r="C75" s="8">
        <f>_xlfn.IFNA((VLOOKUP($A75,'All studies after AI screening '!$B$2:$E$65,3)),"")</f>
        <v>2023</v>
      </c>
      <c r="D75" s="4" t="str">
        <f>_xlfn.IFNA((VLOOKUP($A75,'All studies after AI screening '!$B$2:$E$65,4)),"")</f>
        <v>Evaluating Environmental and Energy Performance Indicators of Food Systems, within Circular Economy and "Farm to Fork" Frameworks</v>
      </c>
      <c r="E75" s="4" t="s">
        <v>332</v>
      </c>
      <c r="F75" s="4" t="s">
        <v>28</v>
      </c>
      <c r="G75" s="4" t="s">
        <v>28</v>
      </c>
      <c r="H75" s="4" t="s">
        <v>99</v>
      </c>
      <c r="I75" s="4" t="s">
        <v>399</v>
      </c>
      <c r="J75" s="4" t="s">
        <v>8</v>
      </c>
      <c r="K75" s="4" t="s">
        <v>475</v>
      </c>
      <c r="L75" s="10">
        <f t="shared" si="1"/>
        <v>1</v>
      </c>
      <c r="M75" s="4" t="s">
        <v>364</v>
      </c>
      <c r="N75" s="12" t="s">
        <v>13</v>
      </c>
    </row>
    <row r="76" spans="1:14" ht="30" customHeight="1">
      <c r="A76" s="11">
        <v>56</v>
      </c>
      <c r="B76" s="4" t="str">
        <f>_xlfn.IFNA((VLOOKUP($A76,'All studies after AI screening '!$B$2:$E$65,2)),"")</f>
        <v>['Förster, M', 'Helms, Y', 'Herberg, A', 'Köppen, A', 'Kunzmann, K', 'Radtke, D', 'Ross, L', 'Itzerott, S']</v>
      </c>
      <c r="C76" s="8">
        <f>_xlfn.IFNA((VLOOKUP($A76,'All studies after AI screening '!$B$2:$E$65,3)),"")</f>
        <v>2008</v>
      </c>
      <c r="D76" s="4" t="str">
        <f>_xlfn.IFNA((VLOOKUP($A76,'All studies after AI screening '!$B$2:$E$65,4)),"")</f>
        <v>A site-related suitability analysis for the production of biomass as a contribution to sustainable regional land-use</v>
      </c>
      <c r="E76" s="4" t="s">
        <v>321</v>
      </c>
      <c r="F76" s="4" t="s">
        <v>15</v>
      </c>
      <c r="G76" s="4" t="s">
        <v>16</v>
      </c>
      <c r="H76" s="4" t="s">
        <v>304</v>
      </c>
      <c r="I76" s="4" t="s">
        <v>7</v>
      </c>
      <c r="J76" s="4" t="s">
        <v>12</v>
      </c>
      <c r="K76" s="4" t="s">
        <v>55</v>
      </c>
      <c r="L76" s="10">
        <f t="shared" si="1"/>
        <v>1</v>
      </c>
      <c r="M76" s="4" t="s">
        <v>348</v>
      </c>
      <c r="N76" s="12" t="s">
        <v>13</v>
      </c>
    </row>
    <row r="77" spans="1:14" ht="30" customHeight="1">
      <c r="A77" s="11">
        <v>56</v>
      </c>
      <c r="B77" s="4" t="str">
        <f>_xlfn.IFNA((VLOOKUP($A77,'All studies after AI screening '!$B$2:$E$65,2)),"")</f>
        <v>['Förster, M', 'Helms, Y', 'Herberg, A', 'Köppen, A', 'Kunzmann, K', 'Radtke, D', 'Ross, L', 'Itzerott, S']</v>
      </c>
      <c r="C77" s="8">
        <f>_xlfn.IFNA((VLOOKUP($A77,'All studies after AI screening '!$B$2:$E$65,3)),"")</f>
        <v>2008</v>
      </c>
      <c r="D77" s="4" t="str">
        <f>_xlfn.IFNA((VLOOKUP($A77,'All studies after AI screening '!$B$2:$E$65,4)),"")</f>
        <v>A site-related suitability analysis for the production of biomass as a contribution to sustainable regional land-use</v>
      </c>
      <c r="E77" s="4" t="s">
        <v>321</v>
      </c>
      <c r="F77" s="4" t="s">
        <v>15</v>
      </c>
      <c r="G77" s="4" t="s">
        <v>16</v>
      </c>
      <c r="H77" s="4" t="s">
        <v>304</v>
      </c>
      <c r="I77" s="4" t="s">
        <v>398</v>
      </c>
      <c r="J77" s="4" t="s">
        <v>398</v>
      </c>
      <c r="K77" s="4" t="s">
        <v>436</v>
      </c>
      <c r="L77" s="10">
        <f t="shared" si="1"/>
        <v>1</v>
      </c>
      <c r="M77" s="4" t="s">
        <v>14</v>
      </c>
      <c r="N77" s="12" t="s">
        <v>13</v>
      </c>
    </row>
    <row r="78" spans="1:14" ht="30" customHeight="1">
      <c r="A78" s="11">
        <v>57</v>
      </c>
      <c r="B78" s="4" t="str">
        <f>_xlfn.IFNA((VLOOKUP($A78,'All studies after AI screening '!$B$2:$E$65,2)),"")</f>
        <v>['Giupponi, C', 'Rosato, P']</v>
      </c>
      <c r="C78" s="8">
        <f>_xlfn.IFNA((VLOOKUP($A78,'All studies after AI screening '!$B$2:$E$65,3)),"")</f>
        <v>1999</v>
      </c>
      <c r="D78" s="4" t="str">
        <f>_xlfn.IFNA((VLOOKUP($A78,'All studies after AI screening '!$B$2:$E$65,4)),"")</f>
        <v>Agricultural land use changes and water quality: A case study in the watershed of the Lagoon of Venice</v>
      </c>
      <c r="E78" s="4" t="s">
        <v>318</v>
      </c>
      <c r="F78" s="4" t="s">
        <v>15</v>
      </c>
      <c r="G78" s="4" t="s">
        <v>31</v>
      </c>
      <c r="H78" s="4" t="s">
        <v>305</v>
      </c>
      <c r="I78" s="4" t="s">
        <v>399</v>
      </c>
      <c r="J78" s="4" t="s">
        <v>25</v>
      </c>
      <c r="K78" s="4" t="s">
        <v>485</v>
      </c>
      <c r="L78" s="10">
        <f t="shared" si="1"/>
        <v>1</v>
      </c>
      <c r="M78" s="4" t="s">
        <v>345</v>
      </c>
      <c r="N78" s="12" t="s">
        <v>13</v>
      </c>
    </row>
    <row r="79" spans="1:14" ht="30" customHeight="1">
      <c r="A79" s="11">
        <v>57</v>
      </c>
      <c r="B79" s="4" t="str">
        <f>_xlfn.IFNA((VLOOKUP($A79,'All studies after AI screening '!$B$2:$E$65,2)),"")</f>
        <v>['Giupponi, C', 'Rosato, P']</v>
      </c>
      <c r="C79" s="8">
        <f>_xlfn.IFNA((VLOOKUP($A79,'All studies after AI screening '!$B$2:$E$65,3)),"")</f>
        <v>1999</v>
      </c>
      <c r="D79" s="4" t="str">
        <f>_xlfn.IFNA((VLOOKUP($A79,'All studies after AI screening '!$B$2:$E$65,4)),"")</f>
        <v>Agricultural land use changes and water quality: A case study in the watershed of the Lagoon of Venice</v>
      </c>
      <c r="E79" s="4" t="s">
        <v>318</v>
      </c>
      <c r="F79" s="4" t="s">
        <v>15</v>
      </c>
      <c r="G79" s="4" t="s">
        <v>31</v>
      </c>
      <c r="H79" s="4" t="s">
        <v>305</v>
      </c>
      <c r="I79" s="4" t="s">
        <v>398</v>
      </c>
      <c r="J79" s="4" t="s">
        <v>398</v>
      </c>
      <c r="K79" s="4" t="s">
        <v>56</v>
      </c>
      <c r="L79" s="10">
        <f t="shared" si="1"/>
        <v>1</v>
      </c>
      <c r="M79" s="4" t="s">
        <v>99</v>
      </c>
      <c r="N79" s="12" t="s">
        <v>13</v>
      </c>
    </row>
    <row r="80" spans="1:14" ht="30" customHeight="1">
      <c r="A80" s="11">
        <v>61</v>
      </c>
      <c r="B80" s="4" t="str">
        <f>_xlfn.IFNA((VLOOKUP($A80,'All studies after AI screening '!$B$2:$E$65,2)),"")</f>
        <v>['Poblete, CD', 'Valero, JSC', 'Garcia-Cortijo, MC']</v>
      </c>
      <c r="C80" s="8">
        <f>_xlfn.IFNA((VLOOKUP($A80,'All studies after AI screening '!$B$2:$E$65,3)),"")</f>
        <v>2024</v>
      </c>
      <c r="D80" s="4" t="str">
        <f>_xlfn.IFNA((VLOOKUP($A80,'All studies after AI screening '!$B$2:$E$65,4)),"")</f>
        <v>Environmental assymetry between the pillars of the CAP: the case of Spain</v>
      </c>
      <c r="E80" s="4" t="s">
        <v>47</v>
      </c>
      <c r="F80" s="4" t="s">
        <v>4</v>
      </c>
      <c r="G80" s="4" t="s">
        <v>41</v>
      </c>
      <c r="H80" s="4" t="s">
        <v>99</v>
      </c>
      <c r="I80" s="4" t="s">
        <v>399</v>
      </c>
      <c r="J80" s="4" t="s">
        <v>8</v>
      </c>
      <c r="K80" s="4" t="s">
        <v>58</v>
      </c>
      <c r="L80" s="10">
        <f t="shared" si="1"/>
        <v>1</v>
      </c>
      <c r="M80" s="4" t="s">
        <v>387</v>
      </c>
      <c r="N80" s="12" t="s">
        <v>13</v>
      </c>
    </row>
    <row r="81" spans="1:14" ht="30" customHeight="1">
      <c r="A81" s="11">
        <v>61</v>
      </c>
      <c r="B81" s="4" t="str">
        <f>_xlfn.IFNA((VLOOKUP($A81,'All studies after AI screening '!$B$2:$E$65,2)),"")</f>
        <v>['Poblete, CD', 'Valero, JSC', 'Garcia-Cortijo, MC']</v>
      </c>
      <c r="C81" s="8">
        <f>_xlfn.IFNA((VLOOKUP($A81,'All studies after AI screening '!$B$2:$E$65,3)),"")</f>
        <v>2024</v>
      </c>
      <c r="D81" s="4" t="str">
        <f>_xlfn.IFNA((VLOOKUP($A81,'All studies after AI screening '!$B$2:$E$65,4)),"")</f>
        <v>Environmental assymetry between the pillars of the CAP: the case of Spain</v>
      </c>
      <c r="E81" s="4" t="s">
        <v>47</v>
      </c>
      <c r="F81" s="4" t="s">
        <v>4</v>
      </c>
      <c r="G81" s="4" t="s">
        <v>41</v>
      </c>
      <c r="H81" s="4" t="s">
        <v>99</v>
      </c>
      <c r="I81" s="4" t="s">
        <v>398</v>
      </c>
      <c r="J81" s="4" t="s">
        <v>398</v>
      </c>
      <c r="K81" s="4" t="s">
        <v>438</v>
      </c>
      <c r="L81" s="10">
        <f t="shared" si="1"/>
        <v>1</v>
      </c>
      <c r="M81" s="4" t="s">
        <v>57</v>
      </c>
      <c r="N81" s="12" t="s">
        <v>496</v>
      </c>
    </row>
    <row r="82" spans="1:14" ht="30" customHeight="1">
      <c r="A82" s="11">
        <v>61</v>
      </c>
      <c r="B82" s="4" t="str">
        <f>_xlfn.IFNA((VLOOKUP($A82,'All studies after AI screening '!$B$2:$E$65,2)),"")</f>
        <v>['Poblete, CD', 'Valero, JSC', 'Garcia-Cortijo, MC']</v>
      </c>
      <c r="C82" s="8">
        <f>_xlfn.IFNA((VLOOKUP($A82,'All studies after AI screening '!$B$2:$E$65,3)),"")</f>
        <v>2024</v>
      </c>
      <c r="D82" s="4" t="str">
        <f>_xlfn.IFNA((VLOOKUP($A82,'All studies after AI screening '!$B$2:$E$65,4)),"")</f>
        <v>Environmental assymetry between the pillars of the CAP: the case of Spain</v>
      </c>
      <c r="E82" s="4" t="s">
        <v>47</v>
      </c>
      <c r="F82" s="4" t="s">
        <v>4</v>
      </c>
      <c r="G82" s="4" t="s">
        <v>41</v>
      </c>
      <c r="H82" s="4" t="s">
        <v>99</v>
      </c>
      <c r="I82" s="4" t="s">
        <v>398</v>
      </c>
      <c r="J82" s="4" t="s">
        <v>398</v>
      </c>
      <c r="K82" s="4" t="s">
        <v>437</v>
      </c>
      <c r="L82" s="10">
        <f t="shared" si="1"/>
        <v>1</v>
      </c>
      <c r="M82" s="4" t="s">
        <v>57</v>
      </c>
      <c r="N82" s="12" t="s">
        <v>496</v>
      </c>
    </row>
    <row r="83" spans="1:14" ht="30" customHeight="1">
      <c r="A83" s="11">
        <v>65</v>
      </c>
      <c r="B83" s="4" t="str">
        <f>_xlfn.IFNA((VLOOKUP($A83,'All studies after AI screening '!$B$2:$E$65,2)),"")</f>
        <v>['Paris, B', 'Kanaki, V', 'Koutsouris, A', 'Balafoutis, A. T', 'Papadakis, G']</v>
      </c>
      <c r="C83" s="8">
        <f>_xlfn.IFNA((VLOOKUP($A83,'All studies after AI screening '!$B$2:$E$65,3)),"")</f>
        <v>2024</v>
      </c>
      <c r="D83" s="4" t="str">
        <f>_xlfn.IFNA((VLOOKUP($A83,'All studies after AI screening '!$B$2:$E$65,4)),"")</f>
        <v>Farmer's needs, ideas and interests on the adoption of fossil energy free technologies and strategies in the EU</v>
      </c>
      <c r="E83" s="4" t="s">
        <v>325</v>
      </c>
      <c r="F83" s="4" t="s">
        <v>28</v>
      </c>
      <c r="G83" s="4" t="s">
        <v>28</v>
      </c>
      <c r="H83" s="4" t="s">
        <v>306</v>
      </c>
      <c r="I83" s="4" t="s">
        <v>398</v>
      </c>
      <c r="J83" s="4" t="s">
        <v>398</v>
      </c>
      <c r="K83" s="4" t="s">
        <v>59</v>
      </c>
      <c r="L83" s="10">
        <f t="shared" si="1"/>
        <v>1</v>
      </c>
      <c r="M83" s="4" t="s">
        <v>401</v>
      </c>
      <c r="N83" s="12" t="s">
        <v>495</v>
      </c>
    </row>
    <row r="84" spans="1:14" ht="30" customHeight="1">
      <c r="A84" s="11">
        <v>65</v>
      </c>
      <c r="B84" s="4" t="str">
        <f>_xlfn.IFNA((VLOOKUP($A84,'All studies after AI screening '!$B$2:$E$65,2)),"")</f>
        <v>['Paris, B', 'Kanaki, V', 'Koutsouris, A', 'Balafoutis, A. T', 'Papadakis, G']</v>
      </c>
      <c r="C84" s="8">
        <f>_xlfn.IFNA((VLOOKUP($A84,'All studies after AI screening '!$B$2:$E$65,3)),"")</f>
        <v>2024</v>
      </c>
      <c r="D84" s="4" t="str">
        <f>_xlfn.IFNA((VLOOKUP($A84,'All studies after AI screening '!$B$2:$E$65,4)),"")</f>
        <v>Farmer's needs, ideas and interests on the adoption of fossil energy free technologies and strategies in the EU</v>
      </c>
      <c r="E84" s="4" t="s">
        <v>325</v>
      </c>
      <c r="F84" s="4" t="s">
        <v>28</v>
      </c>
      <c r="G84" s="4" t="s">
        <v>28</v>
      </c>
      <c r="H84" s="4" t="s">
        <v>306</v>
      </c>
      <c r="I84" s="4" t="s">
        <v>7</v>
      </c>
      <c r="J84" s="4" t="s">
        <v>12</v>
      </c>
      <c r="K84" s="4" t="s">
        <v>60</v>
      </c>
      <c r="L84" s="10">
        <f t="shared" si="1"/>
        <v>1</v>
      </c>
      <c r="M84" s="4" t="s">
        <v>441</v>
      </c>
      <c r="N84" s="12" t="s">
        <v>495</v>
      </c>
    </row>
    <row r="85" spans="1:14" ht="30" customHeight="1">
      <c r="A85" s="11">
        <v>65</v>
      </c>
      <c r="B85" s="4" t="str">
        <f>_xlfn.IFNA((VLOOKUP($A85,'All studies after AI screening '!$B$2:$E$65,2)),"")</f>
        <v>['Paris, B', 'Kanaki, V', 'Koutsouris, A', 'Balafoutis, A. T', 'Papadakis, G']</v>
      </c>
      <c r="C85" s="8">
        <f>_xlfn.IFNA((VLOOKUP($A85,'All studies after AI screening '!$B$2:$E$65,3)),"")</f>
        <v>2024</v>
      </c>
      <c r="D85" s="4" t="str">
        <f>_xlfn.IFNA((VLOOKUP($A85,'All studies after AI screening '!$B$2:$E$65,4)),"")</f>
        <v>Farmer's needs, ideas and interests on the adoption of fossil energy free technologies and strategies in the EU</v>
      </c>
      <c r="E85" s="4" t="s">
        <v>325</v>
      </c>
      <c r="F85" s="4" t="s">
        <v>28</v>
      </c>
      <c r="G85" s="4" t="s">
        <v>28</v>
      </c>
      <c r="H85" s="4" t="s">
        <v>306</v>
      </c>
      <c r="I85" s="4" t="s">
        <v>61</v>
      </c>
      <c r="J85" s="4" t="s">
        <v>61</v>
      </c>
      <c r="K85" s="4" t="s">
        <v>365</v>
      </c>
      <c r="L85" s="10">
        <f t="shared" si="1"/>
        <v>1</v>
      </c>
      <c r="M85" s="4" t="s">
        <v>366</v>
      </c>
      <c r="N85" s="12" t="s">
        <v>495</v>
      </c>
    </row>
    <row r="86" spans="1:14" ht="30" customHeight="1">
      <c r="A86" s="11">
        <v>66</v>
      </c>
      <c r="B86" s="4" t="str">
        <f>_xlfn.IFNA((VLOOKUP($A86,'All studies after AI screening '!$B$2:$E$65,2)),"")</f>
        <v>['Viaggi, D', 'Raggi, M', 'Paloma, SGY']</v>
      </c>
      <c r="C86" s="8">
        <f>_xlfn.IFNA((VLOOKUP($A86,'All studies after AI screening '!$B$2:$E$65,3)),"")</f>
        <v>2013</v>
      </c>
      <c r="D86" s="4" t="str">
        <f>_xlfn.IFNA((VLOOKUP($A86,'All studies after AI screening '!$B$2:$E$65,4)),"")</f>
        <v>Modelling and interpreting the impact of policy and price scenarios on farm-household sustainability: Farming systems vs. result-driven clustering</v>
      </c>
      <c r="E86" s="4" t="s">
        <v>333</v>
      </c>
      <c r="F86" s="4" t="s">
        <v>28</v>
      </c>
      <c r="G86" s="4" t="s">
        <v>28</v>
      </c>
      <c r="H86" s="4" t="s">
        <v>526</v>
      </c>
      <c r="I86" s="4" t="s">
        <v>399</v>
      </c>
      <c r="J86" s="4" t="s">
        <v>25</v>
      </c>
      <c r="K86" s="4" t="s">
        <v>32</v>
      </c>
      <c r="L86" s="10">
        <f t="shared" si="1"/>
        <v>4</v>
      </c>
      <c r="M86" s="4" t="s">
        <v>367</v>
      </c>
      <c r="N86" s="12" t="s">
        <v>13</v>
      </c>
    </row>
    <row r="87" spans="1:14" ht="30" customHeight="1">
      <c r="A87" s="11">
        <v>67</v>
      </c>
      <c r="B87" s="4" t="str">
        <f>_xlfn.IFNA((VLOOKUP($A87,'All studies after AI screening '!$B$2:$E$65,2)),"")</f>
        <v>['Gadermaier F', 'Berner A', 'Fließbach A', 'Friedel JK, Mäder P']</v>
      </c>
      <c r="C87" s="8">
        <f>_xlfn.IFNA((VLOOKUP($A87,'All studies after AI screening '!$B$2:$E$65,3)),"")</f>
        <v>2011</v>
      </c>
      <c r="D87" s="4" t="str">
        <f>_xlfn.IFNA((VLOOKUP($A87,'All studies after AI screening '!$B$2:$E$65,4)),"")</f>
        <v>Impact of reduced tillage on soil organic carbon and nutrient budgets under organic farming</v>
      </c>
      <c r="E87" s="4" t="s">
        <v>99</v>
      </c>
      <c r="F87" s="4" t="s">
        <v>4</v>
      </c>
      <c r="G87" s="4" t="s">
        <v>62</v>
      </c>
      <c r="H87" s="4" t="s">
        <v>307</v>
      </c>
      <c r="I87" s="4" t="s">
        <v>399</v>
      </c>
      <c r="J87" s="4" t="s">
        <v>24</v>
      </c>
      <c r="K87" s="4" t="s">
        <v>473</v>
      </c>
      <c r="L87" s="10">
        <f t="shared" si="1"/>
        <v>3</v>
      </c>
      <c r="M87" s="4" t="s">
        <v>492</v>
      </c>
      <c r="N87" s="12" t="s">
        <v>13</v>
      </c>
    </row>
    <row r="88" spans="1:14" ht="30" customHeight="1">
      <c r="A88" s="11">
        <v>67</v>
      </c>
      <c r="B88" s="4" t="str">
        <f>_xlfn.IFNA((VLOOKUP($A88,'All studies after AI screening '!$B$2:$E$65,2)),"")</f>
        <v>['Gadermaier F', 'Berner A', 'Fließbach A', 'Friedel JK, Mäder P']</v>
      </c>
      <c r="C88" s="8">
        <f>_xlfn.IFNA((VLOOKUP($A88,'All studies after AI screening '!$B$2:$E$65,3)),"")</f>
        <v>2011</v>
      </c>
      <c r="D88" s="4" t="str">
        <f>_xlfn.IFNA((VLOOKUP($A88,'All studies after AI screening '!$B$2:$E$65,4)),"")</f>
        <v>Impact of reduced tillage on soil organic carbon and nutrient budgets under organic farming</v>
      </c>
      <c r="E88" s="4" t="s">
        <v>99</v>
      </c>
      <c r="F88" s="4" t="s">
        <v>4</v>
      </c>
      <c r="G88" s="4" t="s">
        <v>62</v>
      </c>
      <c r="H88" s="4" t="s">
        <v>307</v>
      </c>
      <c r="I88" s="4" t="s">
        <v>399</v>
      </c>
      <c r="J88" s="4" t="s">
        <v>24</v>
      </c>
      <c r="K88" s="4" t="s">
        <v>442</v>
      </c>
      <c r="L88" s="10">
        <f t="shared" si="1"/>
        <v>1</v>
      </c>
      <c r="M88" s="4" t="s">
        <v>388</v>
      </c>
      <c r="N88" s="12" t="s">
        <v>63</v>
      </c>
    </row>
    <row r="89" spans="1:14" ht="30" customHeight="1">
      <c r="A89" s="11">
        <v>67</v>
      </c>
      <c r="B89" s="4" t="str">
        <f>_xlfn.IFNA((VLOOKUP($A89,'All studies after AI screening '!$B$2:$E$65,2)),"")</f>
        <v>['Gadermaier F', 'Berner A', 'Fließbach A', 'Friedel JK, Mäder P']</v>
      </c>
      <c r="C89" s="8">
        <f>_xlfn.IFNA((VLOOKUP($A89,'All studies after AI screening '!$B$2:$E$65,3)),"")</f>
        <v>2011</v>
      </c>
      <c r="D89" s="4" t="str">
        <f>_xlfn.IFNA((VLOOKUP($A89,'All studies after AI screening '!$B$2:$E$65,4)),"")</f>
        <v>Impact of reduced tillage on soil organic carbon and nutrient budgets under organic farming</v>
      </c>
      <c r="E89" s="4" t="s">
        <v>99</v>
      </c>
      <c r="F89" s="4" t="s">
        <v>4</v>
      </c>
      <c r="G89" s="4" t="s">
        <v>62</v>
      </c>
      <c r="H89" s="4" t="s">
        <v>307</v>
      </c>
      <c r="I89" s="4" t="s">
        <v>399</v>
      </c>
      <c r="J89" s="4" t="s">
        <v>25</v>
      </c>
      <c r="K89" s="4" t="s">
        <v>489</v>
      </c>
      <c r="L89" s="10">
        <f t="shared" si="1"/>
        <v>2</v>
      </c>
      <c r="M89" s="4" t="s">
        <v>355</v>
      </c>
      <c r="N89" s="12" t="s">
        <v>63</v>
      </c>
    </row>
    <row r="90" spans="1:14" ht="30" customHeight="1">
      <c r="A90" s="11">
        <v>71</v>
      </c>
      <c r="B90" s="4" t="str">
        <f>_xlfn.IFNA((VLOOKUP($A90,'All studies after AI screening '!$B$2:$E$65,2)),"")</f>
        <v>['Myszograj, S', 'Pluciennik-Koropczuk, E']</v>
      </c>
      <c r="C90" s="8">
        <f>_xlfn.IFNA((VLOOKUP($A90,'All studies after AI screening '!$B$2:$E$65,3)),"")</f>
        <v>2022</v>
      </c>
      <c r="D90" s="4" t="str">
        <f>_xlfn.IFNA((VLOOKUP($A90,'All studies after AI screening '!$B$2:$E$65,4)),"")</f>
        <v>Environmental Aspects of Sustainable Agriculture</v>
      </c>
      <c r="E90" s="4" t="s">
        <v>64</v>
      </c>
      <c r="F90" s="4" t="s">
        <v>4</v>
      </c>
      <c r="G90" s="4" t="s">
        <v>5</v>
      </c>
      <c r="H90" s="4" t="s">
        <v>99</v>
      </c>
      <c r="I90" s="4" t="s">
        <v>398</v>
      </c>
      <c r="J90" s="4" t="s">
        <v>398</v>
      </c>
      <c r="K90" s="4" t="s">
        <v>65</v>
      </c>
      <c r="L90" s="10">
        <f t="shared" si="1"/>
        <v>1</v>
      </c>
      <c r="M90" s="4" t="s">
        <v>66</v>
      </c>
      <c r="N90" s="12" t="s">
        <v>496</v>
      </c>
    </row>
    <row r="91" spans="1:14" ht="30" customHeight="1">
      <c r="A91" s="11">
        <v>71</v>
      </c>
      <c r="B91" s="4" t="str">
        <f>_xlfn.IFNA((VLOOKUP($A91,'All studies after AI screening '!$B$2:$E$65,2)),"")</f>
        <v>['Myszograj, S', 'Pluciennik-Koropczuk, E']</v>
      </c>
      <c r="C91" s="8">
        <f>_xlfn.IFNA((VLOOKUP($A91,'All studies after AI screening '!$B$2:$E$65,3)),"")</f>
        <v>2022</v>
      </c>
      <c r="D91" s="4" t="str">
        <f>_xlfn.IFNA((VLOOKUP($A91,'All studies after AI screening '!$B$2:$E$65,4)),"")</f>
        <v>Environmental Aspects of Sustainable Agriculture</v>
      </c>
      <c r="E91" s="4" t="s">
        <v>64</v>
      </c>
      <c r="F91" s="4" t="s">
        <v>4</v>
      </c>
      <c r="G91" s="4" t="s">
        <v>5</v>
      </c>
      <c r="H91" s="4" t="s">
        <v>99</v>
      </c>
      <c r="I91" s="4" t="s">
        <v>399</v>
      </c>
      <c r="J91" s="4" t="s">
        <v>8</v>
      </c>
      <c r="K91" s="4" t="s">
        <v>483</v>
      </c>
      <c r="L91" s="10">
        <f t="shared" si="1"/>
        <v>2</v>
      </c>
      <c r="M91" s="4" t="s">
        <v>361</v>
      </c>
      <c r="N91" s="12" t="s">
        <v>496</v>
      </c>
    </row>
    <row r="92" spans="1:14" ht="30" customHeight="1">
      <c r="A92" s="11">
        <v>71</v>
      </c>
      <c r="B92" s="4" t="str">
        <f>_xlfn.IFNA((VLOOKUP($A92,'All studies after AI screening '!$B$2:$E$65,2)),"")</f>
        <v>['Myszograj, S', 'Pluciennik-Koropczuk, E']</v>
      </c>
      <c r="C92" s="8">
        <f>_xlfn.IFNA((VLOOKUP($A92,'All studies after AI screening '!$B$2:$E$65,3)),"")</f>
        <v>2022</v>
      </c>
      <c r="D92" s="4" t="str">
        <f>_xlfn.IFNA((VLOOKUP($A92,'All studies after AI screening '!$B$2:$E$65,4)),"")</f>
        <v>Environmental Aspects of Sustainable Agriculture</v>
      </c>
      <c r="E92" s="4" t="s">
        <v>64</v>
      </c>
      <c r="F92" s="4" t="s">
        <v>4</v>
      </c>
      <c r="G92" s="4" t="s">
        <v>5</v>
      </c>
      <c r="H92" s="4" t="s">
        <v>99</v>
      </c>
      <c r="I92" s="4" t="s">
        <v>399</v>
      </c>
      <c r="J92" s="4" t="s">
        <v>25</v>
      </c>
      <c r="K92" s="4" t="s">
        <v>435</v>
      </c>
      <c r="L92" s="10">
        <f t="shared" si="1"/>
        <v>2</v>
      </c>
      <c r="M92" s="4" t="s">
        <v>392</v>
      </c>
      <c r="N92" s="12" t="s">
        <v>496</v>
      </c>
    </row>
    <row r="93" spans="1:14" ht="30" customHeight="1">
      <c r="A93" s="11">
        <v>72</v>
      </c>
      <c r="B93" s="4" t="str">
        <f>_xlfn.IFNA((VLOOKUP($A93,'All studies after AI screening '!$B$2:$E$65,2)),"")</f>
        <v>['DONALDSON, AB', 'FLICHMAN, G', 'WEBSTER, JPG']</v>
      </c>
      <c r="C93" s="8">
        <f>_xlfn.IFNA((VLOOKUP($A93,'All studies after AI screening '!$B$2:$E$65,3)),"")</f>
        <v>1995</v>
      </c>
      <c r="D93" s="4" t="str">
        <f>_xlfn.IFNA((VLOOKUP($A93,'All studies after AI screening '!$B$2:$E$65,4)),"")</f>
        <v>Integrating Agronomic-Models And Economic-Models For Policy Analysis At The Farm-Level - The Impact Of Cap Reform In 2 European Regions</v>
      </c>
      <c r="E93" s="4" t="s">
        <v>326</v>
      </c>
      <c r="F93" s="4" t="s">
        <v>28</v>
      </c>
      <c r="G93" s="4" t="s">
        <v>28</v>
      </c>
      <c r="H93" s="4" t="s">
        <v>99</v>
      </c>
      <c r="I93" s="4" t="s">
        <v>399</v>
      </c>
      <c r="J93" s="4" t="s">
        <v>25</v>
      </c>
      <c r="K93" s="4" t="s">
        <v>67</v>
      </c>
      <c r="L93" s="10">
        <f t="shared" si="1"/>
        <v>1</v>
      </c>
      <c r="M93" s="4" t="s">
        <v>457</v>
      </c>
      <c r="N93" s="12" t="s">
        <v>13</v>
      </c>
    </row>
    <row r="94" spans="1:14" ht="30" customHeight="1">
      <c r="A94" s="11">
        <v>72</v>
      </c>
      <c r="B94" s="4" t="str">
        <f>_xlfn.IFNA((VLOOKUP($A94,'All studies after AI screening '!$B$2:$E$65,2)),"")</f>
        <v>['DONALDSON, AB', 'FLICHMAN, G', 'WEBSTER, JPG']</v>
      </c>
      <c r="C94" s="8">
        <f>_xlfn.IFNA((VLOOKUP($A94,'All studies after AI screening '!$B$2:$E$65,3)),"")</f>
        <v>1995</v>
      </c>
      <c r="D94" s="4" t="str">
        <f>_xlfn.IFNA((VLOOKUP($A94,'All studies after AI screening '!$B$2:$E$65,4)),"")</f>
        <v>Integrating Agronomic-Models And Economic-Models For Policy Analysis At The Farm-Level - The Impact Of Cap Reform In 2 European Regions</v>
      </c>
      <c r="E94" s="4" t="s">
        <v>326</v>
      </c>
      <c r="F94" s="4" t="s">
        <v>28</v>
      </c>
      <c r="G94" s="4" t="s">
        <v>28</v>
      </c>
      <c r="H94" s="4" t="s">
        <v>527</v>
      </c>
      <c r="I94" s="4" t="s">
        <v>399</v>
      </c>
      <c r="J94" s="4" t="s">
        <v>25</v>
      </c>
      <c r="K94" s="4" t="s">
        <v>68</v>
      </c>
      <c r="L94" s="10">
        <f t="shared" si="1"/>
        <v>1</v>
      </c>
      <c r="M94" s="4" t="s">
        <v>99</v>
      </c>
      <c r="N94" s="12" t="s">
        <v>13</v>
      </c>
    </row>
    <row r="95" spans="1:14" ht="30" customHeight="1">
      <c r="A95" s="11">
        <v>72</v>
      </c>
      <c r="B95" s="4" t="str">
        <f>_xlfn.IFNA((VLOOKUP($A95,'All studies after AI screening '!$B$2:$E$65,2)),"")</f>
        <v>['DONALDSON, AB', 'FLICHMAN, G', 'WEBSTER, JPG']</v>
      </c>
      <c r="C95" s="8">
        <f>_xlfn.IFNA((VLOOKUP($A95,'All studies after AI screening '!$B$2:$E$65,3)),"")</f>
        <v>1995</v>
      </c>
      <c r="D95" s="4" t="str">
        <f>_xlfn.IFNA((VLOOKUP($A95,'All studies after AI screening '!$B$2:$E$65,4)),"")</f>
        <v>Integrating Agronomic-Models And Economic-Models For Policy Analysis At The Farm-Level - The Impact Of Cap Reform In 2 European Regions</v>
      </c>
      <c r="E95" s="4" t="s">
        <v>326</v>
      </c>
      <c r="F95" s="4" t="s">
        <v>28</v>
      </c>
      <c r="G95" s="4" t="s">
        <v>28</v>
      </c>
      <c r="H95" s="4" t="s">
        <v>527</v>
      </c>
      <c r="I95" s="4" t="s">
        <v>398</v>
      </c>
      <c r="J95" s="4" t="s">
        <v>398</v>
      </c>
      <c r="K95" s="4" t="s">
        <v>69</v>
      </c>
      <c r="L95" s="10">
        <f t="shared" si="1"/>
        <v>1</v>
      </c>
      <c r="M95" s="4" t="s">
        <v>99</v>
      </c>
      <c r="N95" s="12" t="s">
        <v>13</v>
      </c>
    </row>
    <row r="96" spans="1:14" ht="30" customHeight="1">
      <c r="A96" s="11">
        <v>80</v>
      </c>
      <c r="B96" s="4" t="str">
        <f>_xlfn.IFNA((VLOOKUP($A96,'All studies after AI screening '!$B$2:$E$65,2)),"")</f>
        <v>['Fanelli, RM']</v>
      </c>
      <c r="C96" s="8">
        <f>_xlfn.IFNA((VLOOKUP($A96,'All studies after AI screening '!$B$2:$E$65,3)),"")</f>
        <v>2023</v>
      </c>
      <c r="D96" s="4" t="str">
        <f>_xlfn.IFNA((VLOOKUP($A96,'All studies after AI screening '!$B$2:$E$65,4)),"")</f>
        <v>Assessing the Convergence of Farming Systems towards a Reduction of Greenhouse Gas Emissions in European Union Countries</v>
      </c>
      <c r="E96" s="4" t="s">
        <v>334</v>
      </c>
      <c r="F96" s="4" t="s">
        <v>28</v>
      </c>
      <c r="G96" s="4" t="s">
        <v>28</v>
      </c>
      <c r="H96" s="4" t="s">
        <v>308</v>
      </c>
      <c r="I96" s="4" t="s">
        <v>399</v>
      </c>
      <c r="J96" s="4" t="s">
        <v>25</v>
      </c>
      <c r="K96" s="4" t="s">
        <v>32</v>
      </c>
      <c r="L96" s="10">
        <f t="shared" si="1"/>
        <v>4</v>
      </c>
      <c r="M96" s="4" t="s">
        <v>92</v>
      </c>
      <c r="N96" s="12" t="s">
        <v>63</v>
      </c>
    </row>
    <row r="97" spans="1:14" ht="30" customHeight="1">
      <c r="A97" s="11">
        <v>80</v>
      </c>
      <c r="B97" s="4" t="str">
        <f>_xlfn.IFNA((VLOOKUP($A97,'All studies after AI screening '!$B$2:$E$65,2)),"")</f>
        <v>['Fanelli, RM']</v>
      </c>
      <c r="C97" s="8">
        <f>_xlfn.IFNA((VLOOKUP($A97,'All studies after AI screening '!$B$2:$E$65,3)),"")</f>
        <v>2023</v>
      </c>
      <c r="D97" s="4" t="str">
        <f>_xlfn.IFNA((VLOOKUP($A97,'All studies after AI screening '!$B$2:$E$65,4)),"")</f>
        <v>Assessing the Convergence of Farming Systems towards a Reduction of Greenhouse Gas Emissions in European Union Countries</v>
      </c>
      <c r="E97" s="4" t="s">
        <v>334</v>
      </c>
      <c r="F97" s="4" t="s">
        <v>28</v>
      </c>
      <c r="G97" s="4" t="s">
        <v>28</v>
      </c>
      <c r="H97" s="4" t="s">
        <v>308</v>
      </c>
      <c r="I97" s="4" t="s">
        <v>399</v>
      </c>
      <c r="J97" s="4" t="s">
        <v>25</v>
      </c>
      <c r="K97" s="4" t="s">
        <v>394</v>
      </c>
      <c r="L97" s="10">
        <f t="shared" si="1"/>
        <v>1</v>
      </c>
      <c r="M97" s="4" t="s">
        <v>92</v>
      </c>
      <c r="N97" s="12" t="s">
        <v>496</v>
      </c>
    </row>
    <row r="98" spans="1:14" ht="30" customHeight="1">
      <c r="A98" s="11">
        <v>80</v>
      </c>
      <c r="B98" s="4" t="str">
        <f>_xlfn.IFNA((VLOOKUP($A98,'All studies after AI screening '!$B$2:$E$65,2)),"")</f>
        <v>['Fanelli, RM']</v>
      </c>
      <c r="C98" s="8">
        <f>_xlfn.IFNA((VLOOKUP($A98,'All studies after AI screening '!$B$2:$E$65,3)),"")</f>
        <v>2023</v>
      </c>
      <c r="D98" s="4" t="str">
        <f>_xlfn.IFNA((VLOOKUP($A98,'All studies after AI screening '!$B$2:$E$65,4)),"")</f>
        <v>Assessing the Convergence of Farming Systems towards a Reduction of Greenhouse Gas Emissions in European Union Countries</v>
      </c>
      <c r="E98" s="4" t="s">
        <v>334</v>
      </c>
      <c r="F98" s="4" t="s">
        <v>28</v>
      </c>
      <c r="G98" s="4" t="s">
        <v>28</v>
      </c>
      <c r="H98" s="4" t="s">
        <v>308</v>
      </c>
      <c r="I98" s="4" t="s">
        <v>399</v>
      </c>
      <c r="J98" s="4" t="s">
        <v>25</v>
      </c>
      <c r="K98" s="4" t="s">
        <v>395</v>
      </c>
      <c r="L98" s="10">
        <f t="shared" si="1"/>
        <v>1</v>
      </c>
      <c r="M98" s="4" t="s">
        <v>92</v>
      </c>
      <c r="N98" s="12" t="s">
        <v>496</v>
      </c>
    </row>
    <row r="99" spans="1:14" ht="30" customHeight="1">
      <c r="A99" s="11">
        <v>80</v>
      </c>
      <c r="B99" s="4" t="str">
        <f>_xlfn.IFNA((VLOOKUP($A99,'All studies after AI screening '!$B$2:$E$65,2)),"")</f>
        <v>['Fanelli, RM']</v>
      </c>
      <c r="C99" s="8">
        <f>_xlfn.IFNA((VLOOKUP($A99,'All studies after AI screening '!$B$2:$E$65,3)),"")</f>
        <v>2023</v>
      </c>
      <c r="D99" s="4" t="str">
        <f>_xlfn.IFNA((VLOOKUP($A99,'All studies after AI screening '!$B$2:$E$65,4)),"")</f>
        <v>Assessing the Convergence of Farming Systems towards a Reduction of Greenhouse Gas Emissions in European Union Countries</v>
      </c>
      <c r="E99" s="4" t="s">
        <v>334</v>
      </c>
      <c r="F99" s="4" t="s">
        <v>28</v>
      </c>
      <c r="G99" s="4" t="s">
        <v>28</v>
      </c>
      <c r="H99" s="4" t="s">
        <v>308</v>
      </c>
      <c r="I99" s="4" t="s">
        <v>399</v>
      </c>
      <c r="J99" s="4" t="s">
        <v>8</v>
      </c>
      <c r="K99" s="4" t="s">
        <v>450</v>
      </c>
      <c r="L99" s="10">
        <f t="shared" si="1"/>
        <v>1</v>
      </c>
      <c r="M99" s="4" t="s">
        <v>368</v>
      </c>
      <c r="N99" s="12" t="s">
        <v>13</v>
      </c>
    </row>
    <row r="100" spans="1:14" ht="30" customHeight="1">
      <c r="A100" s="11">
        <v>80</v>
      </c>
      <c r="B100" s="4" t="str">
        <f>_xlfn.IFNA((VLOOKUP($A100,'All studies after AI screening '!$B$2:$E$65,2)),"")</f>
        <v>['Fanelli, RM']</v>
      </c>
      <c r="C100" s="8">
        <f>_xlfn.IFNA((VLOOKUP($A100,'All studies after AI screening '!$B$2:$E$65,3)),"")</f>
        <v>2023</v>
      </c>
      <c r="D100" s="4" t="str">
        <f>_xlfn.IFNA((VLOOKUP($A100,'All studies after AI screening '!$B$2:$E$65,4)),"")</f>
        <v>Assessing the Convergence of Farming Systems towards a Reduction of Greenhouse Gas Emissions in European Union Countries</v>
      </c>
      <c r="E100" s="4" t="s">
        <v>334</v>
      </c>
      <c r="F100" s="4" t="s">
        <v>28</v>
      </c>
      <c r="G100" s="4" t="s">
        <v>28</v>
      </c>
      <c r="H100" s="4" t="s">
        <v>308</v>
      </c>
      <c r="I100" s="4" t="s">
        <v>399</v>
      </c>
      <c r="J100" s="4" t="s">
        <v>8</v>
      </c>
      <c r="K100" s="4" t="s">
        <v>447</v>
      </c>
      <c r="L100" s="10">
        <f t="shared" si="1"/>
        <v>1</v>
      </c>
      <c r="M100" s="4" t="s">
        <v>368</v>
      </c>
      <c r="N100" s="12" t="s">
        <v>13</v>
      </c>
    </row>
    <row r="101" spans="1:14" ht="30" customHeight="1">
      <c r="A101" s="11">
        <v>80</v>
      </c>
      <c r="B101" s="4" t="str">
        <f>_xlfn.IFNA((VLOOKUP($A101,'All studies after AI screening '!$B$2:$E$65,2)),"")</f>
        <v>['Fanelli, RM']</v>
      </c>
      <c r="C101" s="8">
        <f>_xlfn.IFNA((VLOOKUP($A101,'All studies after AI screening '!$B$2:$E$65,3)),"")</f>
        <v>2023</v>
      </c>
      <c r="D101" s="4" t="str">
        <f>_xlfn.IFNA((VLOOKUP($A101,'All studies after AI screening '!$B$2:$E$65,4)),"")</f>
        <v>Assessing the Convergence of Farming Systems towards a Reduction of Greenhouse Gas Emissions in European Union Countries</v>
      </c>
      <c r="E101" s="4" t="s">
        <v>334</v>
      </c>
      <c r="F101" s="4" t="s">
        <v>28</v>
      </c>
      <c r="G101" s="4" t="s">
        <v>28</v>
      </c>
      <c r="H101" s="4" t="s">
        <v>308</v>
      </c>
      <c r="I101" s="4" t="s">
        <v>399</v>
      </c>
      <c r="J101" s="4" t="s">
        <v>8</v>
      </c>
      <c r="K101" s="4" t="s">
        <v>70</v>
      </c>
      <c r="L101" s="10">
        <f t="shared" si="1"/>
        <v>1</v>
      </c>
      <c r="M101" s="4" t="s">
        <v>368</v>
      </c>
      <c r="N101" s="12" t="s">
        <v>13</v>
      </c>
    </row>
    <row r="102" spans="1:14" ht="30" customHeight="1">
      <c r="A102" s="11">
        <v>80</v>
      </c>
      <c r="B102" s="4" t="str">
        <f>_xlfn.IFNA((VLOOKUP($A102,'All studies after AI screening '!$B$2:$E$65,2)),"")</f>
        <v>['Fanelli, RM']</v>
      </c>
      <c r="C102" s="8">
        <f>_xlfn.IFNA((VLOOKUP($A102,'All studies after AI screening '!$B$2:$E$65,3)),"")</f>
        <v>2023</v>
      </c>
      <c r="D102" s="4" t="str">
        <f>_xlfn.IFNA((VLOOKUP($A102,'All studies after AI screening '!$B$2:$E$65,4)),"")</f>
        <v>Assessing the Convergence of Farming Systems towards a Reduction of Greenhouse Gas Emissions in European Union Countries</v>
      </c>
      <c r="E102" s="4" t="s">
        <v>334</v>
      </c>
      <c r="F102" s="4" t="s">
        <v>28</v>
      </c>
      <c r="G102" s="4" t="s">
        <v>28</v>
      </c>
      <c r="H102" s="4" t="s">
        <v>308</v>
      </c>
      <c r="I102" s="4" t="s">
        <v>399</v>
      </c>
      <c r="J102" s="4" t="s">
        <v>8</v>
      </c>
      <c r="K102" s="4" t="s">
        <v>448</v>
      </c>
      <c r="L102" s="10">
        <f t="shared" si="1"/>
        <v>1</v>
      </c>
      <c r="M102" s="4" t="s">
        <v>368</v>
      </c>
      <c r="N102" s="12" t="s">
        <v>13</v>
      </c>
    </row>
    <row r="103" spans="1:14" ht="30" customHeight="1">
      <c r="A103" s="11">
        <v>80</v>
      </c>
      <c r="B103" s="4" t="str">
        <f>_xlfn.IFNA((VLOOKUP($A103,'All studies after AI screening '!$B$2:$E$65,2)),"")</f>
        <v>['Fanelli, RM']</v>
      </c>
      <c r="C103" s="8">
        <f>_xlfn.IFNA((VLOOKUP($A103,'All studies after AI screening '!$B$2:$E$65,3)),"")</f>
        <v>2023</v>
      </c>
      <c r="D103" s="4" t="str">
        <f>_xlfn.IFNA((VLOOKUP($A103,'All studies after AI screening '!$B$2:$E$65,4)),"")</f>
        <v>Assessing the Convergence of Farming Systems towards a Reduction of Greenhouse Gas Emissions in European Union Countries</v>
      </c>
      <c r="E103" s="4" t="s">
        <v>334</v>
      </c>
      <c r="F103" s="4" t="s">
        <v>28</v>
      </c>
      <c r="G103" s="4" t="s">
        <v>28</v>
      </c>
      <c r="H103" s="4" t="s">
        <v>308</v>
      </c>
      <c r="I103" s="4" t="s">
        <v>399</v>
      </c>
      <c r="J103" s="4" t="s">
        <v>8</v>
      </c>
      <c r="K103" s="4" t="s">
        <v>71</v>
      </c>
      <c r="L103" s="10">
        <f t="shared" si="1"/>
        <v>1</v>
      </c>
      <c r="M103" s="4" t="s">
        <v>368</v>
      </c>
      <c r="N103" s="12" t="s">
        <v>13</v>
      </c>
    </row>
    <row r="104" spans="1:14" ht="30" customHeight="1">
      <c r="A104" s="11">
        <v>80</v>
      </c>
      <c r="B104" s="4" t="str">
        <f>_xlfn.IFNA((VLOOKUP($A104,'All studies after AI screening '!$B$2:$E$65,2)),"")</f>
        <v>['Fanelli, RM']</v>
      </c>
      <c r="C104" s="8">
        <f>_xlfn.IFNA((VLOOKUP($A104,'All studies after AI screening '!$B$2:$E$65,3)),"")</f>
        <v>2023</v>
      </c>
      <c r="D104" s="4" t="str">
        <f>_xlfn.IFNA((VLOOKUP($A104,'All studies after AI screening '!$B$2:$E$65,4)),"")</f>
        <v>Assessing the Convergence of Farming Systems towards a Reduction of Greenhouse Gas Emissions in European Union Countries</v>
      </c>
      <c r="E104" s="4" t="s">
        <v>334</v>
      </c>
      <c r="F104" s="4" t="s">
        <v>28</v>
      </c>
      <c r="G104" s="4" t="s">
        <v>28</v>
      </c>
      <c r="H104" s="4" t="s">
        <v>308</v>
      </c>
      <c r="I104" s="4" t="s">
        <v>399</v>
      </c>
      <c r="J104" s="4" t="s">
        <v>8</v>
      </c>
      <c r="K104" s="4" t="s">
        <v>449</v>
      </c>
      <c r="L104" s="10">
        <f t="shared" si="1"/>
        <v>1</v>
      </c>
      <c r="M104" s="4" t="s">
        <v>368</v>
      </c>
      <c r="N104" s="12" t="s">
        <v>13</v>
      </c>
    </row>
    <row r="105" spans="1:14" ht="30" customHeight="1">
      <c r="A105" s="11">
        <v>80</v>
      </c>
      <c r="B105" s="4" t="str">
        <f>_xlfn.IFNA((VLOOKUP($A105,'All studies after AI screening '!$B$2:$E$65,2)),"")</f>
        <v>['Fanelli, RM']</v>
      </c>
      <c r="C105" s="8">
        <f>_xlfn.IFNA((VLOOKUP($A105,'All studies after AI screening '!$B$2:$E$65,3)),"")</f>
        <v>2023</v>
      </c>
      <c r="D105" s="4" t="str">
        <f>_xlfn.IFNA((VLOOKUP($A105,'All studies after AI screening '!$B$2:$E$65,4)),"")</f>
        <v>Assessing the Convergence of Farming Systems towards a Reduction of Greenhouse Gas Emissions in European Union Countries</v>
      </c>
      <c r="E105" s="4" t="s">
        <v>334</v>
      </c>
      <c r="F105" s="4" t="s">
        <v>28</v>
      </c>
      <c r="G105" s="4" t="s">
        <v>28</v>
      </c>
      <c r="H105" s="4" t="s">
        <v>308</v>
      </c>
      <c r="I105" s="4" t="s">
        <v>399</v>
      </c>
      <c r="J105" s="4" t="s">
        <v>22</v>
      </c>
      <c r="K105" s="4" t="s">
        <v>370</v>
      </c>
      <c r="L105" s="10">
        <f t="shared" si="1"/>
        <v>3</v>
      </c>
      <c r="M105" s="4" t="s">
        <v>9</v>
      </c>
      <c r="N105" s="12" t="s">
        <v>496</v>
      </c>
    </row>
    <row r="106" spans="1:14" ht="30" customHeight="1">
      <c r="A106" s="11">
        <v>81</v>
      </c>
      <c r="B106" s="4" t="str">
        <f>_xlfn.IFNA((VLOOKUP($A106,'All studies after AI screening '!$B$2:$E$65,2)),"")</f>
        <v>['Marada, P', 'Krikava, L', 'Krikava, L', 'Kutlvasr, K', 'Sláma, P']</v>
      </c>
      <c r="C106" s="8">
        <f>_xlfn.IFNA((VLOOKUP($A106,'All studies after AI screening '!$B$2:$E$65,3)),"")</f>
        <v>2012</v>
      </c>
      <c r="D106" s="4" t="str">
        <f>_xlfn.IFNA((VLOOKUP($A106,'All studies after AI screening '!$B$2:$E$65,4)),"")</f>
        <v>Agroenvironmental management system - a technique for increasing the natural value of agroecosystems</v>
      </c>
      <c r="E106" s="4" t="s">
        <v>335</v>
      </c>
      <c r="F106" s="4" t="s">
        <v>4</v>
      </c>
      <c r="G106" s="4" t="s">
        <v>72</v>
      </c>
      <c r="H106" s="4" t="s">
        <v>99</v>
      </c>
      <c r="I106" s="4" t="s">
        <v>399</v>
      </c>
      <c r="J106" s="4" t="s">
        <v>24</v>
      </c>
      <c r="K106" s="4" t="s">
        <v>73</v>
      </c>
      <c r="L106" s="10">
        <f t="shared" si="1"/>
        <v>1</v>
      </c>
      <c r="M106" s="4" t="s">
        <v>389</v>
      </c>
      <c r="N106" s="12" t="s">
        <v>63</v>
      </c>
    </row>
    <row r="107" spans="1:14" ht="30" customHeight="1">
      <c r="A107" s="11">
        <v>81</v>
      </c>
      <c r="B107" s="4" t="str">
        <f>_xlfn.IFNA((VLOOKUP($A107,'All studies after AI screening '!$B$2:$E$65,2)),"")</f>
        <v>['Marada, P', 'Krikava, L', 'Krikava, L', 'Kutlvasr, K', 'Sláma, P']</v>
      </c>
      <c r="C107" s="8">
        <f>_xlfn.IFNA((VLOOKUP($A107,'All studies after AI screening '!$B$2:$E$65,3)),"")</f>
        <v>2012</v>
      </c>
      <c r="D107" s="4" t="str">
        <f>_xlfn.IFNA((VLOOKUP($A107,'All studies after AI screening '!$B$2:$E$65,4)),"")</f>
        <v>Agroenvironmental management system - a technique for increasing the natural value of agroecosystems</v>
      </c>
      <c r="E107" s="4" t="s">
        <v>336</v>
      </c>
      <c r="F107" s="4" t="s">
        <v>4</v>
      </c>
      <c r="G107" s="4" t="s">
        <v>72</v>
      </c>
      <c r="H107" s="4" t="s">
        <v>99</v>
      </c>
      <c r="I107" s="4" t="s">
        <v>399</v>
      </c>
      <c r="J107" s="4" t="s">
        <v>25</v>
      </c>
      <c r="K107" s="4" t="s">
        <v>74</v>
      </c>
      <c r="L107" s="10">
        <f t="shared" si="1"/>
        <v>1</v>
      </c>
      <c r="M107" s="4" t="s">
        <v>99</v>
      </c>
      <c r="N107" s="12" t="s">
        <v>496</v>
      </c>
    </row>
    <row r="108" spans="1:14" ht="30" customHeight="1">
      <c r="A108" s="11">
        <v>81</v>
      </c>
      <c r="B108" s="4" t="str">
        <f>_xlfn.IFNA((VLOOKUP($A108,'All studies after AI screening '!$B$2:$E$65,2)),"")</f>
        <v>['Marada, P', 'Krikava, L', 'Krikava, L', 'Kutlvasr, K', 'Sláma, P']</v>
      </c>
      <c r="C108" s="8">
        <f>_xlfn.IFNA((VLOOKUP($A108,'All studies after AI screening '!$B$2:$E$65,3)),"")</f>
        <v>2012</v>
      </c>
      <c r="D108" s="4" t="str">
        <f>_xlfn.IFNA((VLOOKUP($A108,'All studies after AI screening '!$B$2:$E$65,4)),"")</f>
        <v>Agroenvironmental management system - a technique for increasing the natural value of agroecosystems</v>
      </c>
      <c r="E108" s="4" t="s">
        <v>337</v>
      </c>
      <c r="F108" s="4" t="s">
        <v>4</v>
      </c>
      <c r="G108" s="4" t="s">
        <v>72</v>
      </c>
      <c r="H108" s="4" t="s">
        <v>99</v>
      </c>
      <c r="I108" s="4" t="s">
        <v>7</v>
      </c>
      <c r="J108" s="4" t="s">
        <v>12</v>
      </c>
      <c r="K108" s="4" t="s">
        <v>466</v>
      </c>
      <c r="L108" s="10">
        <f t="shared" si="1"/>
        <v>1</v>
      </c>
      <c r="M108" s="4" t="s">
        <v>458</v>
      </c>
      <c r="N108" s="12" t="s">
        <v>13</v>
      </c>
    </row>
    <row r="109" spans="1:14" ht="30" customHeight="1">
      <c r="A109" s="11">
        <v>81</v>
      </c>
      <c r="B109" s="4" t="str">
        <f>_xlfn.IFNA((VLOOKUP($A109,'All studies after AI screening '!$B$2:$E$65,2)),"")</f>
        <v>['Marada, P', 'Krikava, L', 'Krikava, L', 'Kutlvasr, K', 'Sláma, P']</v>
      </c>
      <c r="C109" s="8">
        <f>_xlfn.IFNA((VLOOKUP($A109,'All studies after AI screening '!$B$2:$E$65,3)),"")</f>
        <v>2012</v>
      </c>
      <c r="D109" s="4" t="str">
        <f>_xlfn.IFNA((VLOOKUP($A109,'All studies after AI screening '!$B$2:$E$65,4)),"")</f>
        <v>Agroenvironmental management system - a technique for increasing the natural value of agroecosystems</v>
      </c>
      <c r="E109" s="4" t="s">
        <v>338</v>
      </c>
      <c r="F109" s="4" t="s">
        <v>4</v>
      </c>
      <c r="G109" s="4" t="s">
        <v>72</v>
      </c>
      <c r="H109" s="4" t="s">
        <v>99</v>
      </c>
      <c r="I109" s="4" t="s">
        <v>399</v>
      </c>
      <c r="J109" s="4" t="s">
        <v>24</v>
      </c>
      <c r="K109" s="4" t="s">
        <v>390</v>
      </c>
      <c r="L109" s="10">
        <f t="shared" si="1"/>
        <v>1</v>
      </c>
      <c r="M109" s="4" t="s">
        <v>391</v>
      </c>
      <c r="N109" s="12" t="s">
        <v>63</v>
      </c>
    </row>
    <row r="110" spans="1:14" ht="30" customHeight="1">
      <c r="A110" s="11">
        <v>81</v>
      </c>
      <c r="B110" s="4" t="str">
        <f>_xlfn.IFNA((VLOOKUP($A110,'All studies after AI screening '!$B$2:$E$65,2)),"")</f>
        <v>['Marada, P', 'Krikava, L', 'Krikava, L', 'Kutlvasr, K', 'Sláma, P']</v>
      </c>
      <c r="C110" s="8">
        <f>_xlfn.IFNA((VLOOKUP($A110,'All studies after AI screening '!$B$2:$E$65,3)),"")</f>
        <v>2012</v>
      </c>
      <c r="D110" s="4" t="str">
        <f>_xlfn.IFNA((VLOOKUP($A110,'All studies after AI screening '!$B$2:$E$65,4)),"")</f>
        <v>Agroenvironmental management system - a technique for increasing the natural value of agroecosystems</v>
      </c>
      <c r="E110" s="4" t="s">
        <v>339</v>
      </c>
      <c r="F110" s="4" t="s">
        <v>4</v>
      </c>
      <c r="G110" s="4" t="s">
        <v>72</v>
      </c>
      <c r="H110" s="4" t="s">
        <v>99</v>
      </c>
      <c r="I110" s="4" t="s">
        <v>7</v>
      </c>
      <c r="J110" s="4" t="s">
        <v>12</v>
      </c>
      <c r="K110" s="4" t="s">
        <v>356</v>
      </c>
      <c r="L110" s="10">
        <f t="shared" si="1"/>
        <v>1</v>
      </c>
      <c r="M110" s="4" t="s">
        <v>99</v>
      </c>
      <c r="N110" s="12" t="s">
        <v>13</v>
      </c>
    </row>
    <row r="111" spans="1:14" ht="30" customHeight="1">
      <c r="A111" s="11">
        <v>88</v>
      </c>
      <c r="B111" s="4" t="str">
        <f>_xlfn.IFNA((VLOOKUP($A111,'All studies after AI screening '!$B$2:$E$65,2)),"")</f>
        <v>['Boone, L', 'Dewulf, J', 'Ruysschaert, G', "D'Hose, T", 'Muylle, H', 'Roldán-Ruiz, I', 'Van Linden, V']</v>
      </c>
      <c r="C111" s="8">
        <f>_xlfn.IFNA((VLOOKUP($A111,'All studies after AI screening '!$B$2:$E$65,3)),"")</f>
        <v>2020</v>
      </c>
      <c r="D111" s="4" t="str">
        <f>_xlfn.IFNA((VLOOKUP($A111,'All studies after AI screening '!$B$2:$E$65,4)),"")</f>
        <v>Assessing the consequences of policy measures on long-term agricultural productivity - Quantification for Flanders</v>
      </c>
      <c r="E111" s="4" t="s">
        <v>327</v>
      </c>
      <c r="F111" s="4" t="s">
        <v>15</v>
      </c>
      <c r="G111" s="4" t="s">
        <v>75</v>
      </c>
      <c r="H111" s="4" t="s">
        <v>309</v>
      </c>
      <c r="I111" s="4" t="s">
        <v>399</v>
      </c>
      <c r="J111" s="4" t="s">
        <v>24</v>
      </c>
      <c r="K111" s="4" t="s">
        <v>474</v>
      </c>
      <c r="L111" s="10">
        <f t="shared" si="1"/>
        <v>1</v>
      </c>
      <c r="M111" s="4" t="s">
        <v>443</v>
      </c>
      <c r="N111" s="12" t="s">
        <v>13</v>
      </c>
    </row>
    <row r="112" spans="1:14" ht="30" customHeight="1">
      <c r="A112" s="11">
        <v>88</v>
      </c>
      <c r="B112" s="4" t="str">
        <f>_xlfn.IFNA((VLOOKUP($A112,'All studies after AI screening '!$B$2:$E$65,2)),"")</f>
        <v>['Boone, L', 'Dewulf, J', 'Ruysschaert, G', "D'Hose, T", 'Muylle, H', 'Roldán-Ruiz, I', 'Van Linden, V']</v>
      </c>
      <c r="C112" s="8">
        <f>_xlfn.IFNA((VLOOKUP($A112,'All studies after AI screening '!$B$2:$E$65,3)),"")</f>
        <v>2020</v>
      </c>
      <c r="D112" s="4" t="str">
        <f>_xlfn.IFNA((VLOOKUP($A112,'All studies after AI screening '!$B$2:$E$65,4)),"")</f>
        <v>Assessing the consequences of policy measures on long-term agricultural productivity - Quantification for Flanders</v>
      </c>
      <c r="E112" s="4" t="s">
        <v>327</v>
      </c>
      <c r="F112" s="4" t="s">
        <v>15</v>
      </c>
      <c r="G112" s="4" t="s">
        <v>75</v>
      </c>
      <c r="H112" s="4" t="s">
        <v>309</v>
      </c>
      <c r="I112" s="4" t="s">
        <v>399</v>
      </c>
      <c r="J112" s="4" t="s">
        <v>25</v>
      </c>
      <c r="K112" s="4" t="s">
        <v>444</v>
      </c>
      <c r="L112" s="10">
        <f t="shared" si="1"/>
        <v>1</v>
      </c>
      <c r="M112" s="4" t="s">
        <v>92</v>
      </c>
      <c r="N112" s="12" t="s">
        <v>13</v>
      </c>
    </row>
    <row r="113" spans="1:14" ht="30" customHeight="1">
      <c r="A113" s="11">
        <v>88</v>
      </c>
      <c r="B113" s="4" t="str">
        <f>_xlfn.IFNA((VLOOKUP($A113,'All studies after AI screening '!$B$2:$E$65,2)),"")</f>
        <v>['Boone, L', 'Dewulf, J', 'Ruysschaert, G', "D'Hose, T", 'Muylle, H', 'Roldán-Ruiz, I', 'Van Linden, V']</v>
      </c>
      <c r="C113" s="8">
        <f>_xlfn.IFNA((VLOOKUP($A113,'All studies after AI screening '!$B$2:$E$65,3)),"")</f>
        <v>2020</v>
      </c>
      <c r="D113" s="4" t="str">
        <f>_xlfn.IFNA((VLOOKUP($A113,'All studies after AI screening '!$B$2:$E$65,4)),"")</f>
        <v>Assessing the consequences of policy measures on long-term agricultural productivity - Quantification for Flanders</v>
      </c>
      <c r="E113" s="4" t="s">
        <v>327</v>
      </c>
      <c r="F113" s="4" t="s">
        <v>15</v>
      </c>
      <c r="G113" s="4" t="s">
        <v>75</v>
      </c>
      <c r="H113" s="4" t="s">
        <v>309</v>
      </c>
      <c r="I113" s="4" t="s">
        <v>399</v>
      </c>
      <c r="J113" s="4" t="s">
        <v>8</v>
      </c>
      <c r="K113" s="4" t="s">
        <v>346</v>
      </c>
      <c r="L113" s="10">
        <f t="shared" si="1"/>
        <v>1</v>
      </c>
      <c r="M113" s="4" t="s">
        <v>347</v>
      </c>
      <c r="N113" s="12" t="s">
        <v>13</v>
      </c>
    </row>
    <row r="114" spans="1:14" ht="30" customHeight="1">
      <c r="A114" s="11">
        <v>88</v>
      </c>
      <c r="B114" s="4" t="str">
        <f>_xlfn.IFNA((VLOOKUP($A114,'All studies after AI screening '!$B$2:$E$65,2)),"")</f>
        <v>['Boone, L', 'Dewulf, J', 'Ruysschaert, G', "D'Hose, T", 'Muylle, H', 'Roldán-Ruiz, I', 'Van Linden, V']</v>
      </c>
      <c r="C114" s="8">
        <f>_xlfn.IFNA((VLOOKUP($A114,'All studies after AI screening '!$B$2:$E$65,3)),"")</f>
        <v>2020</v>
      </c>
      <c r="D114" s="4" t="str">
        <f>_xlfn.IFNA((VLOOKUP($A114,'All studies after AI screening '!$B$2:$E$65,4)),"")</f>
        <v>Assessing the consequences of policy measures on long-term agricultural productivity - Quantification for Flanders</v>
      </c>
      <c r="E114" s="4" t="s">
        <v>327</v>
      </c>
      <c r="F114" s="4" t="s">
        <v>15</v>
      </c>
      <c r="G114" s="4" t="s">
        <v>75</v>
      </c>
      <c r="H114" s="4" t="s">
        <v>309</v>
      </c>
      <c r="I114" s="4" t="s">
        <v>399</v>
      </c>
      <c r="J114" s="4" t="s">
        <v>25</v>
      </c>
      <c r="K114" s="4" t="s">
        <v>445</v>
      </c>
      <c r="L114" s="10">
        <f t="shared" si="1"/>
        <v>1</v>
      </c>
      <c r="M114" s="4" t="s">
        <v>92</v>
      </c>
      <c r="N114" s="12" t="s">
        <v>13</v>
      </c>
    </row>
    <row r="115" spans="1:14" ht="30" customHeight="1">
      <c r="A115" s="11">
        <v>90</v>
      </c>
      <c r="B115" s="4" t="str">
        <f>_xlfn.IFNA((VLOOKUP($A115,'All studies after AI screening '!$B$2:$E$65,2)),"")</f>
        <v>['Bojar, W', 'Zarski, W', 'Kusmierek-Tomaszewska, R', 'Zarski, J', 'Baranowski, P', 'Krzyszczak, J', 'Lamorski, K', 'Slawinski, C', 'Mattas, K', 'Staboulis, C', 'Natos, D', 'Koc, AA', 'Bayaner, A', 'Roldan, AO', 'Rivero, OP']</v>
      </c>
      <c r="C115" s="8">
        <f>_xlfn.IFNA((VLOOKUP($A115,'All studies after AI screening '!$B$2:$E$65,3)),"")</f>
        <v>2023</v>
      </c>
      <c r="D115" s="4" t="str">
        <f>_xlfn.IFNA((VLOOKUP($A115,'All studies after AI screening '!$B$2:$E$65,4)),"")</f>
        <v>A Comprehensive Approach to Assess the Impact of Agricultural Production Factors on Selected Ecosystem Services in Poland</v>
      </c>
      <c r="E115" s="4" t="s">
        <v>47</v>
      </c>
      <c r="F115" s="4" t="s">
        <v>4</v>
      </c>
      <c r="G115" s="4" t="s">
        <v>5</v>
      </c>
      <c r="H115" s="4" t="s">
        <v>99</v>
      </c>
      <c r="I115" s="4" t="s">
        <v>399</v>
      </c>
      <c r="J115" s="4" t="s">
        <v>24</v>
      </c>
      <c r="K115" s="4" t="s">
        <v>76</v>
      </c>
      <c r="L115" s="10">
        <f t="shared" si="1"/>
        <v>1</v>
      </c>
      <c r="M115" s="4" t="s">
        <v>9</v>
      </c>
      <c r="N115" s="12" t="s">
        <v>496</v>
      </c>
    </row>
    <row r="116" spans="1:14" ht="30" customHeight="1">
      <c r="A116" s="11">
        <v>90</v>
      </c>
      <c r="B116" s="4" t="str">
        <f>_xlfn.IFNA((VLOOKUP($A116,'All studies after AI screening '!$B$2:$E$65,2)),"")</f>
        <v>['Bojar, W', 'Zarski, W', 'Kusmierek-Tomaszewska, R', 'Zarski, J', 'Baranowski, P', 'Krzyszczak, J', 'Lamorski, K', 'Slawinski, C', 'Mattas, K', 'Staboulis, C', 'Natos, D', 'Koc, AA', 'Bayaner, A', 'Roldan, AO', 'Rivero, OP']</v>
      </c>
      <c r="C116" s="8">
        <f>_xlfn.IFNA((VLOOKUP($A116,'All studies after AI screening '!$B$2:$E$65,3)),"")</f>
        <v>2023</v>
      </c>
      <c r="D116" s="4" t="str">
        <f>_xlfn.IFNA((VLOOKUP($A116,'All studies after AI screening '!$B$2:$E$65,4)),"")</f>
        <v>A Comprehensive Approach to Assess the Impact of Agricultural Production Factors on Selected Ecosystem Services in Poland</v>
      </c>
      <c r="E116" s="4" t="s">
        <v>47</v>
      </c>
      <c r="F116" s="4" t="s">
        <v>4</v>
      </c>
      <c r="G116" s="4" t="s">
        <v>5</v>
      </c>
      <c r="H116" s="4" t="s">
        <v>99</v>
      </c>
      <c r="I116" s="4" t="s">
        <v>399</v>
      </c>
      <c r="J116" s="4" t="s">
        <v>24</v>
      </c>
      <c r="K116" s="4" t="s">
        <v>77</v>
      </c>
      <c r="L116" s="10">
        <f t="shared" si="1"/>
        <v>1</v>
      </c>
      <c r="M116" s="4" t="s">
        <v>9</v>
      </c>
      <c r="N116" s="12" t="s">
        <v>496</v>
      </c>
    </row>
    <row r="117" spans="1:14" ht="30" customHeight="1">
      <c r="A117" s="11">
        <v>90</v>
      </c>
      <c r="B117" s="4" t="str">
        <f>_xlfn.IFNA((VLOOKUP($A117,'All studies after AI screening '!$B$2:$E$65,2)),"")</f>
        <v>['Bojar, W', 'Zarski, W', 'Kusmierek-Tomaszewska, R', 'Zarski, J', 'Baranowski, P', 'Krzyszczak, J', 'Lamorski, K', 'Slawinski, C', 'Mattas, K', 'Staboulis, C', 'Natos, D', 'Koc, AA', 'Bayaner, A', 'Roldan, AO', 'Rivero, OP']</v>
      </c>
      <c r="C117" s="8">
        <f>_xlfn.IFNA((VLOOKUP($A117,'All studies after AI screening '!$B$2:$E$65,3)),"")</f>
        <v>2023</v>
      </c>
      <c r="D117" s="4" t="str">
        <f>_xlfn.IFNA((VLOOKUP($A117,'All studies after AI screening '!$B$2:$E$65,4)),"")</f>
        <v>A Comprehensive Approach to Assess the Impact of Agricultural Production Factors on Selected Ecosystem Services in Poland</v>
      </c>
      <c r="E117" s="4" t="s">
        <v>47</v>
      </c>
      <c r="F117" s="4" t="s">
        <v>4</v>
      </c>
      <c r="G117" s="4" t="s">
        <v>5</v>
      </c>
      <c r="H117" s="4" t="s">
        <v>99</v>
      </c>
      <c r="I117" s="4" t="s">
        <v>399</v>
      </c>
      <c r="J117" s="4" t="s">
        <v>25</v>
      </c>
      <c r="K117" s="4" t="s">
        <v>357</v>
      </c>
      <c r="L117" s="10">
        <f t="shared" si="1"/>
        <v>1</v>
      </c>
      <c r="M117" s="4" t="s">
        <v>92</v>
      </c>
      <c r="N117" s="12" t="s">
        <v>496</v>
      </c>
    </row>
    <row r="118" spans="1:14" ht="30" customHeight="1">
      <c r="A118" s="11">
        <v>90</v>
      </c>
      <c r="B118" s="4" t="str">
        <f>_xlfn.IFNA((VLOOKUP($A118,'All studies after AI screening '!$B$2:$E$65,2)),"")</f>
        <v>['Bojar, W', 'Zarski, W', 'Kusmierek-Tomaszewska, R', 'Zarski, J', 'Baranowski, P', 'Krzyszczak, J', 'Lamorski, K', 'Slawinski, C', 'Mattas, K', 'Staboulis, C', 'Natos, D', 'Koc, AA', 'Bayaner, A', 'Roldan, AO', 'Rivero, OP']</v>
      </c>
      <c r="C118" s="8">
        <f>_xlfn.IFNA((VLOOKUP($A118,'All studies after AI screening '!$B$2:$E$65,3)),"")</f>
        <v>2023</v>
      </c>
      <c r="D118" s="4" t="str">
        <f>_xlfn.IFNA((VLOOKUP($A118,'All studies after AI screening '!$B$2:$E$65,4)),"")</f>
        <v>A Comprehensive Approach to Assess the Impact of Agricultural Production Factors on Selected Ecosystem Services in Poland</v>
      </c>
      <c r="E118" s="4" t="s">
        <v>47</v>
      </c>
      <c r="F118" s="4" t="s">
        <v>4</v>
      </c>
      <c r="G118" s="4" t="s">
        <v>5</v>
      </c>
      <c r="H118" s="4" t="s">
        <v>99</v>
      </c>
      <c r="I118" s="4" t="s">
        <v>399</v>
      </c>
      <c r="J118" s="4" t="s">
        <v>22</v>
      </c>
      <c r="K118" s="4" t="s">
        <v>78</v>
      </c>
      <c r="L118" s="10">
        <f t="shared" si="1"/>
        <v>1</v>
      </c>
      <c r="M118" s="4" t="s">
        <v>9</v>
      </c>
      <c r="N118" s="12" t="s">
        <v>496</v>
      </c>
    </row>
    <row r="119" spans="1:14" ht="30" customHeight="1">
      <c r="A119" s="11">
        <v>90</v>
      </c>
      <c r="B119" s="4" t="str">
        <f>_xlfn.IFNA((VLOOKUP($A119,'All studies after AI screening '!$B$2:$E$65,2)),"")</f>
        <v>['Bojar, W', 'Zarski, W', 'Kusmierek-Tomaszewska, R', 'Zarski, J', 'Baranowski, P', 'Krzyszczak, J', 'Lamorski, K', 'Slawinski, C', 'Mattas, K', 'Staboulis, C', 'Natos, D', 'Koc, AA', 'Bayaner, A', 'Roldan, AO', 'Rivero, OP']</v>
      </c>
      <c r="C119" s="8">
        <f>_xlfn.IFNA((VLOOKUP($A119,'All studies after AI screening '!$B$2:$E$65,3)),"")</f>
        <v>2023</v>
      </c>
      <c r="D119" s="4" t="str">
        <f>_xlfn.IFNA((VLOOKUP($A119,'All studies after AI screening '!$B$2:$E$65,4)),"")</f>
        <v>A Comprehensive Approach to Assess the Impact of Agricultural Production Factors on Selected Ecosystem Services in Poland</v>
      </c>
      <c r="E119" s="4" t="s">
        <v>47</v>
      </c>
      <c r="F119" s="4" t="s">
        <v>4</v>
      </c>
      <c r="G119" s="4" t="s">
        <v>5</v>
      </c>
      <c r="H119" s="4" t="s">
        <v>99</v>
      </c>
      <c r="I119" s="4" t="s">
        <v>399</v>
      </c>
      <c r="J119" s="4" t="s">
        <v>22</v>
      </c>
      <c r="K119" s="4" t="s">
        <v>79</v>
      </c>
      <c r="L119" s="10">
        <f t="shared" si="1"/>
        <v>1</v>
      </c>
      <c r="M119" s="4" t="s">
        <v>9</v>
      </c>
      <c r="N119" s="12" t="s">
        <v>496</v>
      </c>
    </row>
    <row r="120" spans="1:14" ht="30" customHeight="1">
      <c r="A120" s="11">
        <v>90</v>
      </c>
      <c r="B120" s="4" t="str">
        <f>_xlfn.IFNA((VLOOKUP($A120,'All studies after AI screening '!$B$2:$E$65,2)),"")</f>
        <v>['Bojar, W', 'Zarski, W', 'Kusmierek-Tomaszewska, R', 'Zarski, J', 'Baranowski, P', 'Krzyszczak, J', 'Lamorski, K', 'Slawinski, C', 'Mattas, K', 'Staboulis, C', 'Natos, D', 'Koc, AA', 'Bayaner, A', 'Roldan, AO', 'Rivero, OP']</v>
      </c>
      <c r="C120" s="8">
        <f>_xlfn.IFNA((VLOOKUP($A120,'All studies after AI screening '!$B$2:$E$65,3)),"")</f>
        <v>2023</v>
      </c>
      <c r="D120" s="4" t="str">
        <f>_xlfn.IFNA((VLOOKUP($A120,'All studies after AI screening '!$B$2:$E$65,4)),"")</f>
        <v>A Comprehensive Approach to Assess the Impact of Agricultural Production Factors on Selected Ecosystem Services in Poland</v>
      </c>
      <c r="E120" s="4" t="s">
        <v>47</v>
      </c>
      <c r="F120" s="4" t="s">
        <v>4</v>
      </c>
      <c r="G120" s="4" t="s">
        <v>5</v>
      </c>
      <c r="H120" s="4" t="s">
        <v>99</v>
      </c>
      <c r="I120" s="4" t="s">
        <v>399</v>
      </c>
      <c r="J120" s="4" t="s">
        <v>25</v>
      </c>
      <c r="K120" s="4" t="s">
        <v>493</v>
      </c>
      <c r="L120" s="10">
        <f t="shared" si="1"/>
        <v>2</v>
      </c>
      <c r="M120" s="4" t="s">
        <v>92</v>
      </c>
      <c r="N120" s="12" t="s">
        <v>496</v>
      </c>
    </row>
    <row r="121" spans="1:14" ht="30" customHeight="1">
      <c r="A121" s="11">
        <v>93</v>
      </c>
      <c r="B121" s="4" t="str">
        <f>_xlfn.IFNA((VLOOKUP($A121,'All studies after AI screening '!$B$2:$E$65,2)),"")</f>
        <v>['Syp, A', 'Osuch, D']</v>
      </c>
      <c r="C121" s="8">
        <f>_xlfn.IFNA((VLOOKUP($A121,'All studies after AI screening '!$B$2:$E$65,3)),"")</f>
        <v>2018</v>
      </c>
      <c r="D121" s="4" t="str">
        <f>_xlfn.IFNA((VLOOKUP($A121,'All studies after AI screening '!$B$2:$E$65,4)),"")</f>
        <v>Assessing Greenhouse Gas Emissions from Conventional Farms Based on the Farm Accountancy Data Network</v>
      </c>
      <c r="E121" s="4" t="s">
        <v>47</v>
      </c>
      <c r="F121" s="4" t="s">
        <v>4</v>
      </c>
      <c r="G121" s="4" t="s">
        <v>5</v>
      </c>
      <c r="H121" s="4" t="s">
        <v>99</v>
      </c>
      <c r="I121" s="4" t="s">
        <v>399</v>
      </c>
      <c r="J121" s="4" t="s">
        <v>8</v>
      </c>
      <c r="K121" s="4" t="s">
        <v>467</v>
      </c>
      <c r="L121" s="10">
        <f t="shared" si="1"/>
        <v>2</v>
      </c>
      <c r="M121" s="4" t="s">
        <v>359</v>
      </c>
      <c r="N121" s="12" t="s">
        <v>495</v>
      </c>
    </row>
    <row r="122" spans="1:14" ht="30" customHeight="1">
      <c r="A122" s="11">
        <v>93</v>
      </c>
      <c r="B122" s="4" t="str">
        <f>_xlfn.IFNA((VLOOKUP($A122,'All studies after AI screening '!$B$2:$E$65,2)),"")</f>
        <v>['Syp, A', 'Osuch, D']</v>
      </c>
      <c r="C122" s="8">
        <f>_xlfn.IFNA((VLOOKUP($A122,'All studies after AI screening '!$B$2:$E$65,3)),"")</f>
        <v>2018</v>
      </c>
      <c r="D122" s="4" t="str">
        <f>_xlfn.IFNA((VLOOKUP($A122,'All studies after AI screening '!$B$2:$E$65,4)),"")</f>
        <v>Assessing Greenhouse Gas Emissions from Conventional Farms Based on the Farm Accountancy Data Network</v>
      </c>
      <c r="E122" s="4" t="s">
        <v>47</v>
      </c>
      <c r="F122" s="4" t="s">
        <v>4</v>
      </c>
      <c r="G122" s="4" t="s">
        <v>5</v>
      </c>
      <c r="H122" s="4" t="s">
        <v>99</v>
      </c>
      <c r="I122" s="4" t="s">
        <v>399</v>
      </c>
      <c r="J122" s="4" t="s">
        <v>8</v>
      </c>
      <c r="K122" s="4" t="s">
        <v>80</v>
      </c>
      <c r="L122" s="10">
        <f t="shared" si="1"/>
        <v>1</v>
      </c>
      <c r="M122" s="4" t="s">
        <v>360</v>
      </c>
      <c r="N122" s="12" t="s">
        <v>495</v>
      </c>
    </row>
    <row r="123" spans="1:14" ht="30" customHeight="1">
      <c r="A123" s="11">
        <v>93</v>
      </c>
      <c r="B123" s="4" t="str">
        <f>_xlfn.IFNA((VLOOKUP($A123,'All studies after AI screening '!$B$2:$E$65,2)),"")</f>
        <v>['Syp, A', 'Osuch, D']</v>
      </c>
      <c r="C123" s="8">
        <f>_xlfn.IFNA((VLOOKUP($A123,'All studies after AI screening '!$B$2:$E$65,3)),"")</f>
        <v>2018</v>
      </c>
      <c r="D123" s="4" t="str">
        <f>_xlfn.IFNA((VLOOKUP($A123,'All studies after AI screening '!$B$2:$E$65,4)),"")</f>
        <v>Assessing Greenhouse Gas Emissions from Conventional Farms Based on the Farm Accountancy Data Network</v>
      </c>
      <c r="E123" s="4" t="s">
        <v>47</v>
      </c>
      <c r="F123" s="4" t="s">
        <v>4</v>
      </c>
      <c r="G123" s="4" t="s">
        <v>5</v>
      </c>
      <c r="H123" s="4" t="s">
        <v>99</v>
      </c>
      <c r="I123" s="4" t="s">
        <v>399</v>
      </c>
      <c r="J123" s="4" t="s">
        <v>8</v>
      </c>
      <c r="K123" s="4" t="s">
        <v>81</v>
      </c>
      <c r="L123" s="10">
        <f t="shared" si="1"/>
        <v>1</v>
      </c>
      <c r="M123" s="4" t="s">
        <v>359</v>
      </c>
      <c r="N123" s="12" t="s">
        <v>495</v>
      </c>
    </row>
    <row r="124" spans="1:14" ht="30" customHeight="1">
      <c r="A124" s="11">
        <v>93</v>
      </c>
      <c r="B124" s="4" t="str">
        <f>_xlfn.IFNA((VLOOKUP($A124,'All studies after AI screening '!$B$2:$E$65,2)),"")</f>
        <v>['Syp, A', 'Osuch, D']</v>
      </c>
      <c r="C124" s="8">
        <f>_xlfn.IFNA((VLOOKUP($A124,'All studies after AI screening '!$B$2:$E$65,3)),"")</f>
        <v>2018</v>
      </c>
      <c r="D124" s="4" t="str">
        <f>_xlfn.IFNA((VLOOKUP($A124,'All studies after AI screening '!$B$2:$E$65,4)),"")</f>
        <v>Assessing Greenhouse Gas Emissions from Conventional Farms Based on the Farm Accountancy Data Network</v>
      </c>
      <c r="E124" s="4" t="s">
        <v>47</v>
      </c>
      <c r="F124" s="4" t="s">
        <v>4</v>
      </c>
      <c r="G124" s="4" t="s">
        <v>5</v>
      </c>
      <c r="H124" s="4" t="s">
        <v>99</v>
      </c>
      <c r="I124" s="4" t="s">
        <v>399</v>
      </c>
      <c r="J124" s="4" t="s">
        <v>8</v>
      </c>
      <c r="K124" s="4" t="s">
        <v>396</v>
      </c>
      <c r="L124" s="10">
        <f t="shared" si="1"/>
        <v>1</v>
      </c>
      <c r="M124" s="4" t="s">
        <v>359</v>
      </c>
      <c r="N124" s="12" t="s">
        <v>495</v>
      </c>
    </row>
    <row r="125" spans="1:14" ht="30" customHeight="1">
      <c r="A125" s="11">
        <v>93</v>
      </c>
      <c r="B125" s="4" t="str">
        <f>_xlfn.IFNA((VLOOKUP($A125,'All studies after AI screening '!$B$2:$E$65,2)),"")</f>
        <v>['Syp, A', 'Osuch, D']</v>
      </c>
      <c r="C125" s="8">
        <f>_xlfn.IFNA((VLOOKUP($A125,'All studies after AI screening '!$B$2:$E$65,3)),"")</f>
        <v>2018</v>
      </c>
      <c r="D125" s="4" t="str">
        <f>_xlfn.IFNA((VLOOKUP($A125,'All studies after AI screening '!$B$2:$E$65,4)),"")</f>
        <v>Assessing Greenhouse Gas Emissions from Conventional Farms Based on the Farm Accountancy Data Network</v>
      </c>
      <c r="E125" s="4" t="s">
        <v>47</v>
      </c>
      <c r="F125" s="4" t="s">
        <v>4</v>
      </c>
      <c r="G125" s="4" t="s">
        <v>5</v>
      </c>
      <c r="H125" s="4" t="s">
        <v>99</v>
      </c>
      <c r="I125" s="4" t="s">
        <v>399</v>
      </c>
      <c r="J125" s="4" t="s">
        <v>8</v>
      </c>
      <c r="K125" s="4" t="s">
        <v>82</v>
      </c>
      <c r="L125" s="10">
        <f t="shared" si="1"/>
        <v>1</v>
      </c>
      <c r="M125" s="4" t="s">
        <v>358</v>
      </c>
      <c r="N125" s="12" t="s">
        <v>495</v>
      </c>
    </row>
    <row r="126" spans="1:14" ht="30" customHeight="1">
      <c r="A126" s="11">
        <v>93</v>
      </c>
      <c r="B126" s="4" t="str">
        <f>_xlfn.IFNA((VLOOKUP($A126,'All studies after AI screening '!$B$2:$E$65,2)),"")</f>
        <v>['Syp, A', 'Osuch, D']</v>
      </c>
      <c r="C126" s="8">
        <f>_xlfn.IFNA((VLOOKUP($A126,'All studies after AI screening '!$B$2:$E$65,3)),"")</f>
        <v>2018</v>
      </c>
      <c r="D126" s="4" t="str">
        <f>_xlfn.IFNA((VLOOKUP($A126,'All studies after AI screening '!$B$2:$E$65,4)),"")</f>
        <v>Assessing Greenhouse Gas Emissions from Conventional Farms Based on the Farm Accountancy Data Network</v>
      </c>
      <c r="E126" s="4" t="s">
        <v>47</v>
      </c>
      <c r="F126" s="4" t="s">
        <v>4</v>
      </c>
      <c r="G126" s="4" t="s">
        <v>5</v>
      </c>
      <c r="H126" s="4" t="s">
        <v>99</v>
      </c>
      <c r="I126" s="4" t="s">
        <v>399</v>
      </c>
      <c r="J126" s="4" t="s">
        <v>25</v>
      </c>
      <c r="K126" s="4" t="s">
        <v>493</v>
      </c>
      <c r="L126" s="10">
        <f t="shared" si="1"/>
        <v>2</v>
      </c>
      <c r="M126" s="4" t="s">
        <v>99</v>
      </c>
      <c r="N126" s="12" t="s">
        <v>495</v>
      </c>
    </row>
    <row r="127" spans="1:14" ht="30" customHeight="1">
      <c r="A127" s="11">
        <v>93</v>
      </c>
      <c r="B127" s="4" t="str">
        <f>_xlfn.IFNA((VLOOKUP($A127,'All studies after AI screening '!$B$2:$E$65,2)),"")</f>
        <v>['Syp, A', 'Osuch, D']</v>
      </c>
      <c r="C127" s="8">
        <f>_xlfn.IFNA((VLOOKUP($A127,'All studies after AI screening '!$B$2:$E$65,3)),"")</f>
        <v>2018</v>
      </c>
      <c r="D127" s="4" t="str">
        <f>_xlfn.IFNA((VLOOKUP($A127,'All studies after AI screening '!$B$2:$E$65,4)),"")</f>
        <v>Assessing Greenhouse Gas Emissions from Conventional Farms Based on the Farm Accountancy Data Network</v>
      </c>
      <c r="E127" s="4" t="s">
        <v>47</v>
      </c>
      <c r="F127" s="4" t="s">
        <v>4</v>
      </c>
      <c r="G127" s="4" t="s">
        <v>5</v>
      </c>
      <c r="H127" s="4" t="s">
        <v>99</v>
      </c>
      <c r="I127" s="4" t="s">
        <v>399</v>
      </c>
      <c r="J127" s="4" t="s">
        <v>25</v>
      </c>
      <c r="K127" s="4" t="s">
        <v>494</v>
      </c>
      <c r="L127" s="10">
        <f t="shared" si="1"/>
        <v>1</v>
      </c>
      <c r="M127" s="4" t="s">
        <v>99</v>
      </c>
      <c r="N127" s="12" t="s">
        <v>495</v>
      </c>
    </row>
    <row r="128" spans="1:14" ht="30" customHeight="1">
      <c r="A128" s="11">
        <v>111</v>
      </c>
      <c r="B128" s="4" t="str">
        <f>_xlfn.IFNA((VLOOKUP($A128,'All studies after AI screening '!$B$2:$E$65,2)),"")</f>
        <v>['Duru, M', 'Bergez, JE', 'Delaby, L', 'Justes, E', 'Theau, JP', 'Viégas, J']</v>
      </c>
      <c r="C128" s="8">
        <f>_xlfn.IFNA((VLOOKUP($A128,'All studies after AI screening '!$B$2:$E$65,3)),"")</f>
        <v>2007</v>
      </c>
      <c r="D128" s="4" t="str">
        <f>_xlfn.IFNA((VLOOKUP($A128,'All studies after AI screening '!$B$2:$E$65,4)),"")</f>
        <v>A spreadsheet model for developing field indicators and grazing management tools to meet environmental and production targets for dairy farms</v>
      </c>
      <c r="E128" s="4" t="s">
        <v>47</v>
      </c>
      <c r="F128" s="4" t="s">
        <v>15</v>
      </c>
      <c r="G128" s="4" t="s">
        <v>43</v>
      </c>
      <c r="H128" s="4" t="s">
        <v>310</v>
      </c>
      <c r="I128" s="4" t="s">
        <v>399</v>
      </c>
      <c r="J128" s="4" t="s">
        <v>25</v>
      </c>
      <c r="K128" s="4" t="s">
        <v>39</v>
      </c>
      <c r="L128" s="10">
        <f t="shared" si="1"/>
        <v>4</v>
      </c>
      <c r="M128" s="4" t="s">
        <v>459</v>
      </c>
      <c r="N128" s="12" t="s">
        <v>13</v>
      </c>
    </row>
    <row r="129" spans="1:14" ht="30" customHeight="1">
      <c r="A129" s="11">
        <v>111</v>
      </c>
      <c r="B129" s="4" t="str">
        <f>_xlfn.IFNA((VLOOKUP($A129,'All studies after AI screening '!$B$2:$E$65,2)),"")</f>
        <v>['Duru, M', 'Bergez, JE', 'Delaby, L', 'Justes, E', 'Theau, JP', 'Viégas, J']</v>
      </c>
      <c r="C129" s="8">
        <f>_xlfn.IFNA((VLOOKUP($A129,'All studies after AI screening '!$B$2:$E$65,3)),"")</f>
        <v>2007</v>
      </c>
      <c r="D129" s="4" t="str">
        <f>_xlfn.IFNA((VLOOKUP($A129,'All studies after AI screening '!$B$2:$E$65,4)),"")</f>
        <v>A spreadsheet model for developing field indicators and grazing management tools to meet environmental and production targets for dairy farms</v>
      </c>
      <c r="E129" s="4" t="s">
        <v>47</v>
      </c>
      <c r="F129" s="4" t="s">
        <v>15</v>
      </c>
      <c r="G129" s="4" t="s">
        <v>43</v>
      </c>
      <c r="H129" s="4" t="s">
        <v>310</v>
      </c>
      <c r="I129" s="4" t="s">
        <v>399</v>
      </c>
      <c r="J129" s="4" t="s">
        <v>25</v>
      </c>
      <c r="K129" s="4" t="s">
        <v>350</v>
      </c>
      <c r="L129" s="10">
        <f t="shared" si="1"/>
        <v>1</v>
      </c>
      <c r="M129" s="4" t="s">
        <v>343</v>
      </c>
      <c r="N129" s="12" t="s">
        <v>13</v>
      </c>
    </row>
    <row r="130" spans="1:14" ht="30" customHeight="1">
      <c r="A130" s="11">
        <v>111</v>
      </c>
      <c r="B130" s="4" t="str">
        <f>_xlfn.IFNA((VLOOKUP($A130,'All studies after AI screening '!$B$2:$E$65,2)),"")</f>
        <v>['Duru, M', 'Bergez, JE', 'Delaby, L', 'Justes, E', 'Theau, JP', 'Viégas, J']</v>
      </c>
      <c r="C130" s="8">
        <f>_xlfn.IFNA((VLOOKUP($A130,'All studies after AI screening '!$B$2:$E$65,3)),"")</f>
        <v>2007</v>
      </c>
      <c r="D130" s="4" t="str">
        <f>_xlfn.IFNA((VLOOKUP($A130,'All studies after AI screening '!$B$2:$E$65,4)),"")</f>
        <v>A spreadsheet model for developing field indicators and grazing management tools to meet environmental and production targets for dairy farms</v>
      </c>
      <c r="E130" s="4" t="s">
        <v>47</v>
      </c>
      <c r="F130" s="4" t="s">
        <v>15</v>
      </c>
      <c r="G130" s="4" t="s">
        <v>43</v>
      </c>
      <c r="H130" s="4" t="s">
        <v>310</v>
      </c>
      <c r="I130" s="4" t="s">
        <v>399</v>
      </c>
      <c r="J130" s="4" t="s">
        <v>25</v>
      </c>
      <c r="K130" s="4" t="s">
        <v>397</v>
      </c>
      <c r="L130" s="10">
        <f t="shared" si="1"/>
        <v>1</v>
      </c>
      <c r="M130" s="4" t="s">
        <v>460</v>
      </c>
      <c r="N130" s="12" t="s">
        <v>13</v>
      </c>
    </row>
    <row r="131" spans="1:14" ht="30" customHeight="1">
      <c r="A131" s="11">
        <v>113</v>
      </c>
      <c r="B131" s="4" t="str">
        <f>_xlfn.IFNA((VLOOKUP($A131,'All studies after AI screening '!$B$2:$E$65,2)),"")</f>
        <v>['Myszograj, S', 'Pluciennik-Koropczuk, E']</v>
      </c>
      <c r="C131" s="8">
        <f>_xlfn.IFNA((VLOOKUP($A131,'All studies after AI screening '!$B$2:$E$65,3)),"")</f>
        <v>2022</v>
      </c>
      <c r="D131" s="4" t="str">
        <f>_xlfn.IFNA((VLOOKUP($A131,'All studies after AI screening '!$B$2:$E$65,4)),"")</f>
        <v>Assessment of agricultural sustainability in European Union countries: a group-based multivariate trajectory approach</v>
      </c>
      <c r="E131" s="4" t="s">
        <v>47</v>
      </c>
      <c r="F131" s="4" t="s">
        <v>28</v>
      </c>
      <c r="G131" s="4" t="s">
        <v>28</v>
      </c>
      <c r="H131" s="4" t="s">
        <v>311</v>
      </c>
      <c r="I131" s="4" t="s">
        <v>7</v>
      </c>
      <c r="J131" s="4" t="s">
        <v>12</v>
      </c>
      <c r="K131" s="4" t="s">
        <v>369</v>
      </c>
      <c r="L131" s="10">
        <f t="shared" ref="L131:L176" si="2">COUNTIF(K:K,K131)</f>
        <v>1</v>
      </c>
      <c r="M131" s="4" t="s">
        <v>9</v>
      </c>
      <c r="N131" s="12" t="s">
        <v>496</v>
      </c>
    </row>
    <row r="132" spans="1:14" ht="30" customHeight="1">
      <c r="A132" s="11">
        <v>113</v>
      </c>
      <c r="B132" s="4" t="str">
        <f>_xlfn.IFNA((VLOOKUP($A132,'All studies after AI screening '!$B$2:$E$65,2)),"")</f>
        <v>['Myszograj, S', 'Pluciennik-Koropczuk, E']</v>
      </c>
      <c r="C132" s="8">
        <f>_xlfn.IFNA((VLOOKUP($A132,'All studies after AI screening '!$B$2:$E$65,3)),"")</f>
        <v>2022</v>
      </c>
      <c r="D132" s="4" t="str">
        <f>_xlfn.IFNA((VLOOKUP($A132,'All studies after AI screening '!$B$2:$E$65,4)),"")</f>
        <v>Assessment of agricultural sustainability in European Union countries: a group-based multivariate trajectory approach</v>
      </c>
      <c r="E132" s="4" t="s">
        <v>47</v>
      </c>
      <c r="F132" s="4" t="s">
        <v>28</v>
      </c>
      <c r="G132" s="4" t="s">
        <v>28</v>
      </c>
      <c r="H132" s="4" t="s">
        <v>311</v>
      </c>
      <c r="I132" s="4" t="s">
        <v>399</v>
      </c>
      <c r="J132" s="4" t="s">
        <v>22</v>
      </c>
      <c r="K132" s="4" t="s">
        <v>83</v>
      </c>
      <c r="L132" s="10">
        <f t="shared" si="2"/>
        <v>1</v>
      </c>
      <c r="M132" s="4" t="s">
        <v>84</v>
      </c>
      <c r="N132" s="12" t="s">
        <v>496</v>
      </c>
    </row>
    <row r="133" spans="1:14" ht="30" customHeight="1">
      <c r="A133" s="11">
        <v>113</v>
      </c>
      <c r="B133" s="4" t="str">
        <f>_xlfn.IFNA((VLOOKUP($A133,'All studies after AI screening '!$B$2:$E$65,2)),"")</f>
        <v>['Myszograj, S', 'Pluciennik-Koropczuk, E']</v>
      </c>
      <c r="C133" s="8">
        <f>_xlfn.IFNA((VLOOKUP($A133,'All studies after AI screening '!$B$2:$E$65,3)),"")</f>
        <v>2022</v>
      </c>
      <c r="D133" s="4" t="str">
        <f>_xlfn.IFNA((VLOOKUP($A133,'All studies after AI screening '!$B$2:$E$65,4)),"")</f>
        <v>Assessment of agricultural sustainability in European Union countries: a group-based multivariate trajectory approach</v>
      </c>
      <c r="E133" s="4" t="s">
        <v>47</v>
      </c>
      <c r="F133" s="4" t="s">
        <v>28</v>
      </c>
      <c r="G133" s="4" t="s">
        <v>28</v>
      </c>
      <c r="H133" s="4" t="s">
        <v>311</v>
      </c>
      <c r="I133" s="4" t="s">
        <v>399</v>
      </c>
      <c r="J133" s="4" t="s">
        <v>8</v>
      </c>
      <c r="K133" s="4" t="s">
        <v>482</v>
      </c>
      <c r="L133" s="10">
        <f t="shared" si="2"/>
        <v>1</v>
      </c>
      <c r="M133" s="4" t="s">
        <v>452</v>
      </c>
      <c r="N133" s="12" t="s">
        <v>496</v>
      </c>
    </row>
    <row r="134" spans="1:14" ht="30" customHeight="1">
      <c r="A134" s="11">
        <v>113</v>
      </c>
      <c r="B134" s="4" t="str">
        <f>_xlfn.IFNA((VLOOKUP($A134,'All studies after AI screening '!$B$2:$E$65,2)),"")</f>
        <v>['Myszograj, S', 'Pluciennik-Koropczuk, E']</v>
      </c>
      <c r="C134" s="8">
        <f>_xlfn.IFNA((VLOOKUP($A134,'All studies after AI screening '!$B$2:$E$65,3)),"")</f>
        <v>2022</v>
      </c>
      <c r="D134" s="4" t="str">
        <f>_xlfn.IFNA((VLOOKUP($A134,'All studies after AI screening '!$B$2:$E$65,4)),"")</f>
        <v>Assessment of agricultural sustainability in European Union countries: a group-based multivariate trajectory approach</v>
      </c>
      <c r="E134" s="4" t="s">
        <v>47</v>
      </c>
      <c r="F134" s="4" t="s">
        <v>28</v>
      </c>
      <c r="G134" s="4" t="s">
        <v>28</v>
      </c>
      <c r="H134" s="4" t="s">
        <v>311</v>
      </c>
      <c r="I134" s="4" t="s">
        <v>399</v>
      </c>
      <c r="J134" s="4" t="s">
        <v>25</v>
      </c>
      <c r="K134" s="4" t="s">
        <v>85</v>
      </c>
      <c r="L134" s="10">
        <f t="shared" si="2"/>
        <v>1</v>
      </c>
      <c r="M134" s="4" t="s">
        <v>371</v>
      </c>
      <c r="N134" s="12" t="s">
        <v>496</v>
      </c>
    </row>
    <row r="135" spans="1:14" ht="30" customHeight="1">
      <c r="A135" s="11">
        <v>124</v>
      </c>
      <c r="B135" s="4" t="str">
        <f>_xlfn.IFNA((VLOOKUP($A135,'All studies after AI screening '!$B$2:$E$65,2)),"")</f>
        <v>['Puertas, R', 'Marti, L', 'Calafat, C']</v>
      </c>
      <c r="C135" s="8">
        <f>_xlfn.IFNA((VLOOKUP($A135,'All studies after AI screening '!$B$2:$E$65,3)),"")</f>
        <v>2023</v>
      </c>
      <c r="D135" s="4" t="str">
        <f>_xlfn.IFNA((VLOOKUP($A135,'All studies after AI screening '!$B$2:$E$65,4)),"")</f>
        <v>Agricultural and innovation policies aimed at mitigating climate change</v>
      </c>
      <c r="E135" s="4" t="s">
        <v>340</v>
      </c>
      <c r="F135" s="4" t="s">
        <v>28</v>
      </c>
      <c r="G135" s="4" t="s">
        <v>28</v>
      </c>
      <c r="H135" s="4" t="s">
        <v>312</v>
      </c>
      <c r="I135" s="4" t="s">
        <v>399</v>
      </c>
      <c r="J135" s="4" t="s">
        <v>25</v>
      </c>
      <c r="K135" s="4" t="s">
        <v>402</v>
      </c>
      <c r="L135" s="10">
        <f t="shared" si="2"/>
        <v>1</v>
      </c>
      <c r="M135" s="4" t="s">
        <v>461</v>
      </c>
      <c r="N135" s="12" t="s">
        <v>496</v>
      </c>
    </row>
    <row r="136" spans="1:14" ht="30" customHeight="1">
      <c r="A136" s="11">
        <v>124</v>
      </c>
      <c r="B136" s="4" t="str">
        <f>_xlfn.IFNA((VLOOKUP($A136,'All studies after AI screening '!$B$2:$E$65,2)),"")</f>
        <v>['Puertas, R', 'Marti, L', 'Calafat, C']</v>
      </c>
      <c r="C136" s="8">
        <f>_xlfn.IFNA((VLOOKUP($A136,'All studies after AI screening '!$B$2:$E$65,3)),"")</f>
        <v>2023</v>
      </c>
      <c r="D136" s="4" t="str">
        <f>_xlfn.IFNA((VLOOKUP($A136,'All studies after AI screening '!$B$2:$E$65,4)),"")</f>
        <v>Agricultural and innovation policies aimed at mitigating climate change</v>
      </c>
      <c r="E136" s="4" t="s">
        <v>340</v>
      </c>
      <c r="F136" s="4" t="s">
        <v>28</v>
      </c>
      <c r="G136" s="4" t="s">
        <v>28</v>
      </c>
      <c r="H136" s="4" t="s">
        <v>312</v>
      </c>
      <c r="I136" s="4" t="s">
        <v>399</v>
      </c>
      <c r="J136" s="4" t="s">
        <v>22</v>
      </c>
      <c r="K136" s="4" t="s">
        <v>370</v>
      </c>
      <c r="L136" s="10">
        <f t="shared" si="2"/>
        <v>3</v>
      </c>
      <c r="M136" s="4" t="s">
        <v>9</v>
      </c>
      <c r="N136" s="12" t="s">
        <v>496</v>
      </c>
    </row>
    <row r="137" spans="1:14" ht="30" customHeight="1">
      <c r="A137" s="11">
        <v>124</v>
      </c>
      <c r="B137" s="4" t="str">
        <f>_xlfn.IFNA((VLOOKUP($A137,'All studies after AI screening '!$B$2:$E$65,2)),"")</f>
        <v>['Puertas, R', 'Marti, L', 'Calafat, C']</v>
      </c>
      <c r="C137" s="8">
        <f>_xlfn.IFNA((VLOOKUP($A137,'All studies after AI screening '!$B$2:$E$65,3)),"")</f>
        <v>2023</v>
      </c>
      <c r="D137" s="4" t="str">
        <f>_xlfn.IFNA((VLOOKUP($A137,'All studies after AI screening '!$B$2:$E$65,4)),"")</f>
        <v>Agricultural and innovation policies aimed at mitigating climate change</v>
      </c>
      <c r="E137" s="4" t="s">
        <v>340</v>
      </c>
      <c r="F137" s="4" t="s">
        <v>28</v>
      </c>
      <c r="G137" s="4" t="s">
        <v>28</v>
      </c>
      <c r="H137" s="4" t="s">
        <v>312</v>
      </c>
      <c r="I137" s="4" t="s">
        <v>399</v>
      </c>
      <c r="J137" s="4" t="s">
        <v>8</v>
      </c>
      <c r="K137" s="4" t="s">
        <v>86</v>
      </c>
      <c r="L137" s="10">
        <f t="shared" si="2"/>
        <v>1</v>
      </c>
      <c r="M137" s="4" t="s">
        <v>403</v>
      </c>
      <c r="N137" s="12" t="s">
        <v>13</v>
      </c>
    </row>
    <row r="138" spans="1:14" ht="30" customHeight="1">
      <c r="A138" s="11">
        <v>129</v>
      </c>
      <c r="B138" s="4" t="str">
        <f>_xlfn.IFNA((VLOOKUP($A138,'All studies after AI screening '!$B$2:$E$65,2)),"")</f>
        <v>['Spiegel, A', 'Britz, W', 'Djanibekov, U', 'Finger, R']</v>
      </c>
      <c r="C138" s="8">
        <f>_xlfn.IFNA((VLOOKUP($A138,'All studies after AI screening '!$B$2:$E$65,3)),"")</f>
        <v>2018</v>
      </c>
      <c r="D138" s="4" t="str">
        <f>_xlfn.IFNA((VLOOKUP($A138,'All studies after AI screening '!$B$2:$E$65,4)),"")</f>
        <v>Policy analysis of perennial energy crop cultivation at the farm level: Short rotation coppice (SRC) in Germany</v>
      </c>
      <c r="E138" s="4" t="s">
        <v>47</v>
      </c>
      <c r="F138" s="4" t="s">
        <v>4</v>
      </c>
      <c r="G138" s="4" t="s">
        <v>16</v>
      </c>
      <c r="H138" s="4" t="s">
        <v>87</v>
      </c>
      <c r="I138" s="4" t="s">
        <v>7</v>
      </c>
      <c r="J138" s="4" t="s">
        <v>12</v>
      </c>
      <c r="K138" s="4" t="s">
        <v>88</v>
      </c>
      <c r="L138" s="10">
        <f t="shared" si="2"/>
        <v>1</v>
      </c>
      <c r="M138" s="4" t="s">
        <v>347</v>
      </c>
      <c r="N138" s="12" t="s">
        <v>13</v>
      </c>
    </row>
    <row r="139" spans="1:14" ht="30" customHeight="1">
      <c r="A139" s="11">
        <v>140</v>
      </c>
      <c r="B139" s="4" t="str">
        <f>_xlfn.IFNA((VLOOKUP($A139,'All studies after AI screening '!$B$2:$E$65,2)),"")</f>
        <v>['Toma, P', 'Miglietta, PP', 'Zurlini, G', 'Valente, D', 'Petrosillo, I']</v>
      </c>
      <c r="C139" s="8">
        <f>_xlfn.IFNA((VLOOKUP($A139,'All studies after AI screening '!$B$2:$E$65,3)),"")</f>
        <v>2017</v>
      </c>
      <c r="D139" s="4" t="str">
        <f>_xlfn.IFNA((VLOOKUP($A139,'All studies after AI screening '!$B$2:$E$65,4)),"")</f>
        <v>A non-parametric bootstrap-data envelopment analysis approach for environmental policy planning and management of agricultural efficiency in EU countries</v>
      </c>
      <c r="E139" s="4" t="s">
        <v>47</v>
      </c>
      <c r="F139" s="4" t="s">
        <v>28</v>
      </c>
      <c r="G139" s="4" t="s">
        <v>28</v>
      </c>
      <c r="H139" s="4" t="s">
        <v>99</v>
      </c>
      <c r="I139" s="4" t="s">
        <v>7</v>
      </c>
      <c r="J139" s="4" t="s">
        <v>12</v>
      </c>
      <c r="K139" s="4" t="s">
        <v>468</v>
      </c>
      <c r="L139" s="10">
        <f t="shared" si="2"/>
        <v>1</v>
      </c>
      <c r="M139" s="4" t="s">
        <v>372</v>
      </c>
      <c r="N139" s="12" t="s">
        <v>13</v>
      </c>
    </row>
    <row r="140" spans="1:14" ht="30" customHeight="1">
      <c r="A140" s="11">
        <v>174</v>
      </c>
      <c r="B140" s="4" t="str">
        <f>_xlfn.IFNA((VLOOKUP($A140,'All studies after AI screening '!$B$2:$E$65,2)),"")</f>
        <v>['Gocht, A', 'Ciaian, P', 'Bielza, M', 'Terres, JM', 'Röder, N', 'Himics, M', 'Salputra, G']</v>
      </c>
      <c r="C140" s="8">
        <f>_xlfn.IFNA((VLOOKUP($A140,'All studies after AI screening '!$B$2:$E$65,3)),"")</f>
        <v>2017</v>
      </c>
      <c r="D140" s="4" t="str">
        <f>_xlfn.IFNA((VLOOKUP($A140,'All studies after AI screening '!$B$2:$E$65,4)),"")</f>
        <v>EU-wide Economic and Environmental Impacts of CAP Greening with High Spatial and Farm-type Detail</v>
      </c>
      <c r="E140" s="4" t="s">
        <v>328</v>
      </c>
      <c r="F140" s="4" t="s">
        <v>28</v>
      </c>
      <c r="G140" s="4" t="s">
        <v>28</v>
      </c>
      <c r="H140" s="4" t="s">
        <v>99</v>
      </c>
      <c r="I140" s="4" t="s">
        <v>399</v>
      </c>
      <c r="J140" s="4" t="s">
        <v>8</v>
      </c>
      <c r="K140" s="4" t="s">
        <v>36</v>
      </c>
      <c r="L140" s="10">
        <f t="shared" si="2"/>
        <v>5</v>
      </c>
      <c r="M140" s="4" t="s">
        <v>89</v>
      </c>
      <c r="N140" s="12" t="s">
        <v>13</v>
      </c>
    </row>
    <row r="141" spans="1:14" ht="30" customHeight="1">
      <c r="A141" s="11">
        <v>174</v>
      </c>
      <c r="B141" s="4" t="str">
        <f>_xlfn.IFNA((VLOOKUP($A141,'All studies after AI screening '!$B$2:$E$65,2)),"")</f>
        <v>['Gocht, A', 'Ciaian, P', 'Bielza, M', 'Terres, JM', 'Röder, N', 'Himics, M', 'Salputra, G']</v>
      </c>
      <c r="C141" s="8">
        <f>_xlfn.IFNA((VLOOKUP($A141,'All studies after AI screening '!$B$2:$E$65,3)),"")</f>
        <v>2017</v>
      </c>
      <c r="D141" s="4" t="str">
        <f>_xlfn.IFNA((VLOOKUP($A141,'All studies after AI screening '!$B$2:$E$65,4)),"")</f>
        <v>EU-wide Economic and Environmental Impacts of CAP Greening with High Spatial and Farm-type Detail</v>
      </c>
      <c r="E141" s="4" t="s">
        <v>328</v>
      </c>
      <c r="F141" s="4" t="s">
        <v>28</v>
      </c>
      <c r="G141" s="4" t="s">
        <v>28</v>
      </c>
      <c r="H141" s="4" t="s">
        <v>99</v>
      </c>
      <c r="I141" s="4" t="s">
        <v>399</v>
      </c>
      <c r="J141" s="4" t="s">
        <v>25</v>
      </c>
      <c r="K141" s="4" t="s">
        <v>489</v>
      </c>
      <c r="L141" s="10">
        <f t="shared" si="2"/>
        <v>2</v>
      </c>
      <c r="M141" s="4" t="s">
        <v>373</v>
      </c>
      <c r="N141" s="12" t="s">
        <v>13</v>
      </c>
    </row>
    <row r="142" spans="1:14" ht="30" customHeight="1">
      <c r="A142" s="11">
        <v>174</v>
      </c>
      <c r="B142" s="4" t="str">
        <f>_xlfn.IFNA((VLOOKUP($A142,'All studies after AI screening '!$B$2:$E$65,2)),"")</f>
        <v>['Gocht, A', 'Ciaian, P', 'Bielza, M', 'Terres, JM', 'Röder, N', 'Himics, M', 'Salputra, G']</v>
      </c>
      <c r="C142" s="8">
        <f>_xlfn.IFNA((VLOOKUP($A142,'All studies after AI screening '!$B$2:$E$65,3)),"")</f>
        <v>2017</v>
      </c>
      <c r="D142" s="4" t="str">
        <f>_xlfn.IFNA((VLOOKUP($A142,'All studies after AI screening '!$B$2:$E$65,4)),"")</f>
        <v>EU-wide Economic and Environmental Impacts of CAP Greening with High Spatial and Farm-type Detail</v>
      </c>
      <c r="E142" s="4" t="s">
        <v>328</v>
      </c>
      <c r="F142" s="4" t="s">
        <v>28</v>
      </c>
      <c r="G142" s="4" t="s">
        <v>28</v>
      </c>
      <c r="H142" s="4" t="s">
        <v>99</v>
      </c>
      <c r="I142" s="4" t="s">
        <v>399</v>
      </c>
      <c r="J142" s="4" t="s">
        <v>8</v>
      </c>
      <c r="K142" s="4" t="s">
        <v>374</v>
      </c>
      <c r="L142" s="10">
        <f t="shared" si="2"/>
        <v>3</v>
      </c>
      <c r="M142" s="4" t="s">
        <v>92</v>
      </c>
      <c r="N142" s="12" t="s">
        <v>13</v>
      </c>
    </row>
    <row r="143" spans="1:14" ht="30" customHeight="1">
      <c r="A143" s="11">
        <v>174</v>
      </c>
      <c r="B143" s="4" t="str">
        <f>_xlfn.IFNA((VLOOKUP($A143,'All studies after AI screening '!$B$2:$E$65,2)),"")</f>
        <v>['Gocht, A', 'Ciaian, P', 'Bielza, M', 'Terres, JM', 'Röder, N', 'Himics, M', 'Salputra, G']</v>
      </c>
      <c r="C143" s="8">
        <f>_xlfn.IFNA((VLOOKUP($A143,'All studies after AI screening '!$B$2:$E$65,3)),"")</f>
        <v>2017</v>
      </c>
      <c r="D143" s="4" t="str">
        <f>_xlfn.IFNA((VLOOKUP($A143,'All studies after AI screening '!$B$2:$E$65,4)),"")</f>
        <v>EU-wide Economic and Environmental Impacts of CAP Greening with High Spatial and Farm-type Detail</v>
      </c>
      <c r="E143" s="4" t="s">
        <v>328</v>
      </c>
      <c r="F143" s="4" t="s">
        <v>28</v>
      </c>
      <c r="G143" s="4" t="s">
        <v>28</v>
      </c>
      <c r="H143" s="4" t="s">
        <v>99</v>
      </c>
      <c r="I143" s="4" t="s">
        <v>398</v>
      </c>
      <c r="J143" s="4" t="s">
        <v>398</v>
      </c>
      <c r="K143" s="4" t="s">
        <v>90</v>
      </c>
      <c r="L143" s="10">
        <f t="shared" si="2"/>
        <v>1</v>
      </c>
      <c r="M143" s="4" t="s">
        <v>446</v>
      </c>
      <c r="N143" s="12" t="s">
        <v>13</v>
      </c>
    </row>
    <row r="144" spans="1:14" ht="30" customHeight="1">
      <c r="A144" s="11">
        <v>174</v>
      </c>
      <c r="B144" s="4" t="str">
        <f>_xlfn.IFNA((VLOOKUP($A144,'All studies after AI screening '!$B$2:$E$65,2)),"")</f>
        <v>['Gocht, A', 'Ciaian, P', 'Bielza, M', 'Terres, JM', 'Röder, N', 'Himics, M', 'Salputra, G']</v>
      </c>
      <c r="C144" s="8">
        <f>_xlfn.IFNA((VLOOKUP($A144,'All studies after AI screening '!$B$2:$E$65,3)),"")</f>
        <v>2017</v>
      </c>
      <c r="D144" s="4" t="str">
        <f>_xlfn.IFNA((VLOOKUP($A144,'All studies after AI screening '!$B$2:$E$65,4)),"")</f>
        <v>EU-wide Economic and Environmental Impacts of CAP Greening with High Spatial and Farm-type Detail</v>
      </c>
      <c r="E144" s="4" t="s">
        <v>328</v>
      </c>
      <c r="F144" s="4" t="s">
        <v>28</v>
      </c>
      <c r="G144" s="4" t="s">
        <v>28</v>
      </c>
      <c r="H144" s="4" t="s">
        <v>99</v>
      </c>
      <c r="I144" s="4" t="s">
        <v>398</v>
      </c>
      <c r="J144" s="4" t="s">
        <v>398</v>
      </c>
      <c r="K144" s="4" t="s">
        <v>469</v>
      </c>
      <c r="L144" s="10">
        <f t="shared" si="2"/>
        <v>1</v>
      </c>
      <c r="M144" s="4" t="s">
        <v>375</v>
      </c>
      <c r="N144" s="12" t="s">
        <v>13</v>
      </c>
    </row>
    <row r="145" spans="1:14" ht="30" customHeight="1">
      <c r="A145" s="11">
        <v>174</v>
      </c>
      <c r="B145" s="4" t="str">
        <f>_xlfn.IFNA((VLOOKUP($A145,'All studies after AI screening '!$B$2:$E$65,2)),"")</f>
        <v>['Gocht, A', 'Ciaian, P', 'Bielza, M', 'Terres, JM', 'Röder, N', 'Himics, M', 'Salputra, G']</v>
      </c>
      <c r="C145" s="8">
        <f>_xlfn.IFNA((VLOOKUP($A145,'All studies after AI screening '!$B$2:$E$65,3)),"")</f>
        <v>2017</v>
      </c>
      <c r="D145" s="4" t="str">
        <f>_xlfn.IFNA((VLOOKUP($A145,'All studies after AI screening '!$B$2:$E$65,4)),"")</f>
        <v>EU-wide Economic and Environmental Impacts of CAP Greening with High Spatial and Farm-type Detail</v>
      </c>
      <c r="E145" s="4" t="s">
        <v>328</v>
      </c>
      <c r="F145" s="4" t="s">
        <v>28</v>
      </c>
      <c r="G145" s="4" t="s">
        <v>28</v>
      </c>
      <c r="H145" s="4" t="s">
        <v>99</v>
      </c>
      <c r="I145" s="4" t="s">
        <v>398</v>
      </c>
      <c r="J145" s="4" t="s">
        <v>398</v>
      </c>
      <c r="K145" s="4" t="s">
        <v>91</v>
      </c>
      <c r="L145" s="10">
        <f t="shared" si="2"/>
        <v>1</v>
      </c>
      <c r="M145" s="4" t="s">
        <v>404</v>
      </c>
      <c r="N145" s="12" t="s">
        <v>13</v>
      </c>
    </row>
    <row r="146" spans="1:14" ht="30" customHeight="1">
      <c r="A146" s="11">
        <v>176</v>
      </c>
      <c r="B146" s="4" t="str">
        <f>_xlfn.IFNA((VLOOKUP($A146,'All studies after AI screening '!$B$2:$E$65,2)),"")</f>
        <v>['Quemada, M', 'Lassaletta, L', 'Jensen, LS', 'Godinot, O', 'Brentrup, F', 'Buckley, C', 'Foray, S', 'Hvid, SK', 'Oenema, J', 'Richards, KG', 'Oenema, O']</v>
      </c>
      <c r="C146" s="8">
        <f>_xlfn.IFNA((VLOOKUP($A146,'All studies after AI screening '!$B$2:$E$65,3)),"")</f>
        <v>2020</v>
      </c>
      <c r="D146" s="4" t="str">
        <f>_xlfn.IFNA((VLOOKUP($A146,'All studies after AI screening '!$B$2:$E$65,4)),"")</f>
        <v>Exploring nitrogen indicators of farm performance among farm types across several European case studies</v>
      </c>
      <c r="E146" s="4" t="s">
        <v>99</v>
      </c>
      <c r="F146" s="4" t="s">
        <v>28</v>
      </c>
      <c r="G146" s="4" t="s">
        <v>28</v>
      </c>
      <c r="H146" s="4" t="s">
        <v>99</v>
      </c>
      <c r="I146" s="4" t="s">
        <v>399</v>
      </c>
      <c r="J146" s="4" t="s">
        <v>25</v>
      </c>
      <c r="K146" s="4" t="s">
        <v>39</v>
      </c>
      <c r="L146" s="10">
        <f t="shared" si="2"/>
        <v>4</v>
      </c>
      <c r="M146" s="4" t="s">
        <v>504</v>
      </c>
      <c r="N146" s="12" t="s">
        <v>495</v>
      </c>
    </row>
    <row r="147" spans="1:14" ht="30" customHeight="1">
      <c r="A147" s="11">
        <v>176</v>
      </c>
      <c r="B147" s="4" t="str">
        <f>_xlfn.IFNA((VLOOKUP($A147,'All studies after AI screening '!$B$2:$E$65,2)),"")</f>
        <v>['Quemada, M', 'Lassaletta, L', 'Jensen, LS', 'Godinot, O', 'Brentrup, F', 'Buckley, C', 'Foray, S', 'Hvid, SK', 'Oenema, J', 'Richards, KG', 'Oenema, O']</v>
      </c>
      <c r="C147" s="8">
        <f>_xlfn.IFNA((VLOOKUP($A147,'All studies after AI screening '!$B$2:$E$65,3)),"")</f>
        <v>2020</v>
      </c>
      <c r="D147" s="4" t="str">
        <f>_xlfn.IFNA((VLOOKUP($A147,'All studies after AI screening '!$B$2:$E$65,4)),"")</f>
        <v>Exploring nitrogen indicators of farm performance among farm types across several European case studies</v>
      </c>
      <c r="E147" s="4" t="s">
        <v>99</v>
      </c>
      <c r="F147" s="4" t="s">
        <v>28</v>
      </c>
      <c r="G147" s="4" t="s">
        <v>28</v>
      </c>
      <c r="H147" s="4" t="s">
        <v>99</v>
      </c>
      <c r="I147" s="4" t="s">
        <v>399</v>
      </c>
      <c r="J147" s="4" t="s">
        <v>25</v>
      </c>
      <c r="K147" s="4" t="s">
        <v>30</v>
      </c>
      <c r="L147" s="10">
        <f t="shared" si="2"/>
        <v>6</v>
      </c>
      <c r="M147" s="4" t="s">
        <v>92</v>
      </c>
      <c r="N147" s="12" t="s">
        <v>495</v>
      </c>
    </row>
    <row r="148" spans="1:14" ht="30" customHeight="1">
      <c r="A148" s="11">
        <v>176</v>
      </c>
      <c r="B148" s="4" t="str">
        <f>_xlfn.IFNA((VLOOKUP($A148,'All studies after AI screening '!$B$2:$E$65,2)),"")</f>
        <v>['Quemada, M', 'Lassaletta, L', 'Jensen, LS', 'Godinot, O', 'Brentrup, F', 'Buckley, C', 'Foray, S', 'Hvid, SK', 'Oenema, J', 'Richards, KG', 'Oenema, O']</v>
      </c>
      <c r="C148" s="8">
        <f>_xlfn.IFNA((VLOOKUP($A148,'All studies after AI screening '!$B$2:$E$65,3)),"")</f>
        <v>2020</v>
      </c>
      <c r="D148" s="4" t="str">
        <f>_xlfn.IFNA((VLOOKUP($A148,'All studies after AI screening '!$B$2:$E$65,4)),"")</f>
        <v>Exploring nitrogen indicators of farm performance among farm types across several European case studies</v>
      </c>
      <c r="E148" s="4" t="s">
        <v>99</v>
      </c>
      <c r="F148" s="4" t="s">
        <v>28</v>
      </c>
      <c r="G148" s="4" t="s">
        <v>28</v>
      </c>
      <c r="H148" s="4" t="s">
        <v>99</v>
      </c>
      <c r="I148" s="4" t="s">
        <v>399</v>
      </c>
      <c r="J148" s="4" t="s">
        <v>25</v>
      </c>
      <c r="K148" s="4" t="s">
        <v>405</v>
      </c>
      <c r="L148" s="10">
        <f t="shared" si="2"/>
        <v>1</v>
      </c>
      <c r="M148" s="4" t="s">
        <v>92</v>
      </c>
      <c r="N148" s="12" t="s">
        <v>495</v>
      </c>
    </row>
    <row r="149" spans="1:14" ht="30" customHeight="1">
      <c r="A149" s="11">
        <v>177</v>
      </c>
      <c r="B149" s="4" t="str">
        <f>_xlfn.IFNA((VLOOKUP($A149,'All studies after AI screening '!$B$2:$E$65,2)),"")</f>
        <v>['Acosta-Alba, I', 'Lopéz-Ridaura, S', 'van der Werf, HMG', 'Leterme, P', 'Corson, MS']</v>
      </c>
      <c r="C149" s="8">
        <f>_xlfn.IFNA((VLOOKUP($A149,'All studies after AI screening '!$B$2:$E$65,3)),"")</f>
        <v>2012</v>
      </c>
      <c r="D149" s="4" t="str">
        <f>_xlfn.IFNA((VLOOKUP($A149,'All studies after AI screening '!$B$2:$E$65,4)),"")</f>
        <v>Exploring sustainable farming scenarios at a regional scale: an application to dairy farms in Brittany</v>
      </c>
      <c r="E149" s="4" t="s">
        <v>525</v>
      </c>
      <c r="F149" s="4" t="s">
        <v>4</v>
      </c>
      <c r="G149" s="4" t="s">
        <v>43</v>
      </c>
      <c r="H149" s="4" t="s">
        <v>310</v>
      </c>
      <c r="I149" s="4" t="s">
        <v>399</v>
      </c>
      <c r="J149" s="4" t="s">
        <v>22</v>
      </c>
      <c r="K149" s="4" t="s">
        <v>407</v>
      </c>
      <c r="L149" s="10">
        <f t="shared" si="2"/>
        <v>1</v>
      </c>
      <c r="M149" s="4" t="s">
        <v>406</v>
      </c>
      <c r="N149" s="12" t="s">
        <v>13</v>
      </c>
    </row>
    <row r="150" spans="1:14" ht="30" customHeight="1">
      <c r="A150" s="11">
        <v>177</v>
      </c>
      <c r="B150" s="4" t="str">
        <f>_xlfn.IFNA((VLOOKUP($A150,'All studies after AI screening '!$B$2:$E$65,2)),"")</f>
        <v>['Acosta-Alba, I', 'Lopéz-Ridaura, S', 'van der Werf, HMG', 'Leterme, P', 'Corson, MS']</v>
      </c>
      <c r="C150" s="8">
        <f>_xlfn.IFNA((VLOOKUP($A150,'All studies after AI screening '!$B$2:$E$65,3)),"")</f>
        <v>2012</v>
      </c>
      <c r="D150" s="4" t="str">
        <f>_xlfn.IFNA((VLOOKUP($A150,'All studies after AI screening '!$B$2:$E$65,4)),"")</f>
        <v>Exploring sustainable farming scenarios at a regional scale: an application to dairy farms in Brittany</v>
      </c>
      <c r="E150" s="4" t="s">
        <v>525</v>
      </c>
      <c r="F150" s="4" t="s">
        <v>4</v>
      </c>
      <c r="G150" s="4" t="s">
        <v>43</v>
      </c>
      <c r="H150" s="4" t="s">
        <v>310</v>
      </c>
      <c r="I150" s="4" t="s">
        <v>399</v>
      </c>
      <c r="J150" s="4" t="s">
        <v>25</v>
      </c>
      <c r="K150" s="4" t="s">
        <v>408</v>
      </c>
      <c r="L150" s="10">
        <f t="shared" si="2"/>
        <v>1</v>
      </c>
      <c r="M150" s="4" t="s">
        <v>92</v>
      </c>
      <c r="N150" s="12" t="s">
        <v>13</v>
      </c>
    </row>
    <row r="151" spans="1:14" ht="30" customHeight="1">
      <c r="A151" s="11">
        <v>177</v>
      </c>
      <c r="B151" s="4" t="str">
        <f>_xlfn.IFNA((VLOOKUP($A151,'All studies after AI screening '!$B$2:$E$65,2)),"")</f>
        <v>['Acosta-Alba, I', 'Lopéz-Ridaura, S', 'van der Werf, HMG', 'Leterme, P', 'Corson, MS']</v>
      </c>
      <c r="C151" s="8">
        <f>_xlfn.IFNA((VLOOKUP($A151,'All studies after AI screening '!$B$2:$E$65,3)),"")</f>
        <v>2012</v>
      </c>
      <c r="D151" s="4" t="str">
        <f>_xlfn.IFNA((VLOOKUP($A151,'All studies after AI screening '!$B$2:$E$65,4)),"")</f>
        <v>Exploring sustainable farming scenarios at a regional scale: an application to dairy farms in Brittany</v>
      </c>
      <c r="E151" s="4" t="s">
        <v>525</v>
      </c>
      <c r="F151" s="4" t="s">
        <v>4</v>
      </c>
      <c r="G151" s="4" t="s">
        <v>43</v>
      </c>
      <c r="H151" s="4" t="s">
        <v>310</v>
      </c>
      <c r="I151" s="4" t="s">
        <v>399</v>
      </c>
      <c r="J151" s="4" t="s">
        <v>25</v>
      </c>
      <c r="K151" s="4" t="s">
        <v>386</v>
      </c>
      <c r="L151" s="10">
        <f t="shared" si="2"/>
        <v>2</v>
      </c>
      <c r="M151" s="4" t="s">
        <v>92</v>
      </c>
      <c r="N151" s="12" t="s">
        <v>13</v>
      </c>
    </row>
    <row r="152" spans="1:14" ht="30" customHeight="1">
      <c r="A152" s="11">
        <v>177</v>
      </c>
      <c r="B152" s="4" t="str">
        <f>_xlfn.IFNA((VLOOKUP($A152,'All studies after AI screening '!$B$2:$E$65,2)),"")</f>
        <v>['Acosta-Alba, I', 'Lopéz-Ridaura, S', 'van der Werf, HMG', 'Leterme, P', 'Corson, MS']</v>
      </c>
      <c r="C152" s="8">
        <f>_xlfn.IFNA((VLOOKUP($A152,'All studies after AI screening '!$B$2:$E$65,3)),"")</f>
        <v>2012</v>
      </c>
      <c r="D152" s="4" t="str">
        <f>_xlfn.IFNA((VLOOKUP($A152,'All studies after AI screening '!$B$2:$E$65,4)),"")</f>
        <v>Exploring sustainable farming scenarios at a regional scale: an application to dairy farms in Brittany</v>
      </c>
      <c r="E152" s="4" t="s">
        <v>525</v>
      </c>
      <c r="F152" s="4" t="s">
        <v>4</v>
      </c>
      <c r="G152" s="4" t="s">
        <v>43</v>
      </c>
      <c r="H152" s="4" t="s">
        <v>310</v>
      </c>
      <c r="I152" s="4" t="s">
        <v>7</v>
      </c>
      <c r="J152" s="4" t="s">
        <v>12</v>
      </c>
      <c r="K152" s="4" t="s">
        <v>44</v>
      </c>
      <c r="L152" s="10">
        <f t="shared" si="2"/>
        <v>2</v>
      </c>
      <c r="M152" s="4" t="s">
        <v>93</v>
      </c>
      <c r="N152" s="12" t="s">
        <v>13</v>
      </c>
    </row>
    <row r="153" spans="1:14" ht="30" customHeight="1">
      <c r="A153" s="11">
        <v>177</v>
      </c>
      <c r="B153" s="4" t="str">
        <f>_xlfn.IFNA((VLOOKUP($A153,'All studies after AI screening '!$B$2:$E$65,2)),"")</f>
        <v>['Acosta-Alba, I', 'Lopéz-Ridaura, S', 'van der Werf, HMG', 'Leterme, P', 'Corson, MS']</v>
      </c>
      <c r="C153" s="8">
        <f>_xlfn.IFNA((VLOOKUP($A153,'All studies after AI screening '!$B$2:$E$65,3)),"")</f>
        <v>2012</v>
      </c>
      <c r="D153" s="4" t="str">
        <f>_xlfn.IFNA((VLOOKUP($A153,'All studies after AI screening '!$B$2:$E$65,4)),"")</f>
        <v>Exploring sustainable farming scenarios at a regional scale: an application to dairy farms in Brittany</v>
      </c>
      <c r="E153" s="4" t="s">
        <v>525</v>
      </c>
      <c r="F153" s="4" t="s">
        <v>4</v>
      </c>
      <c r="G153" s="4" t="s">
        <v>43</v>
      </c>
      <c r="H153" s="4" t="s">
        <v>310</v>
      </c>
      <c r="I153" s="4" t="s">
        <v>399</v>
      </c>
      <c r="J153" s="4" t="s">
        <v>8</v>
      </c>
      <c r="K153" s="4" t="s">
        <v>36</v>
      </c>
      <c r="L153" s="10">
        <f t="shared" si="2"/>
        <v>5</v>
      </c>
      <c r="M153" s="4" t="s">
        <v>94</v>
      </c>
      <c r="N153" s="12" t="s">
        <v>13</v>
      </c>
    </row>
    <row r="154" spans="1:14" ht="30" customHeight="1">
      <c r="A154" s="11">
        <v>177</v>
      </c>
      <c r="B154" s="4" t="str">
        <f>_xlfn.IFNA((VLOOKUP($A154,'All studies after AI screening '!$B$2:$E$65,2)),"")</f>
        <v>['Acosta-Alba, I', 'Lopéz-Ridaura, S', 'van der Werf, HMG', 'Leterme, P', 'Corson, MS']</v>
      </c>
      <c r="C154" s="8">
        <f>_xlfn.IFNA((VLOOKUP($A154,'All studies after AI screening '!$B$2:$E$65,3)),"")</f>
        <v>2012</v>
      </c>
      <c r="D154" s="4" t="str">
        <f>_xlfn.IFNA((VLOOKUP($A154,'All studies after AI screening '!$B$2:$E$65,4)),"")</f>
        <v>Exploring sustainable farming scenarios at a regional scale: an application to dairy farms in Brittany</v>
      </c>
      <c r="E154" s="4" t="s">
        <v>525</v>
      </c>
      <c r="F154" s="4" t="s">
        <v>4</v>
      </c>
      <c r="G154" s="4" t="s">
        <v>43</v>
      </c>
      <c r="H154" s="4" t="s">
        <v>310</v>
      </c>
      <c r="I154" s="4" t="s">
        <v>398</v>
      </c>
      <c r="J154" s="4" t="s">
        <v>398</v>
      </c>
      <c r="K154" s="4" t="s">
        <v>95</v>
      </c>
      <c r="L154" s="10">
        <f t="shared" si="2"/>
        <v>1</v>
      </c>
      <c r="M154" s="4" t="s">
        <v>14</v>
      </c>
      <c r="N154" s="12" t="s">
        <v>13</v>
      </c>
    </row>
    <row r="155" spans="1:14" ht="30" customHeight="1">
      <c r="A155" s="11">
        <v>177</v>
      </c>
      <c r="B155" s="4" t="str">
        <f>_xlfn.IFNA((VLOOKUP($A155,'All studies after AI screening '!$B$2:$E$65,2)),"")</f>
        <v>['Acosta-Alba, I', 'Lopéz-Ridaura, S', 'van der Werf, HMG', 'Leterme, P', 'Corson, MS']</v>
      </c>
      <c r="C155" s="8">
        <f>_xlfn.IFNA((VLOOKUP($A155,'All studies after AI screening '!$B$2:$E$65,3)),"")</f>
        <v>2012</v>
      </c>
      <c r="D155" s="4" t="str">
        <f>_xlfn.IFNA((VLOOKUP($A155,'All studies after AI screening '!$B$2:$E$65,4)),"")</f>
        <v>Exploring sustainable farming scenarios at a regional scale: an application to dairy farms in Brittany</v>
      </c>
      <c r="E155" s="4" t="s">
        <v>525</v>
      </c>
      <c r="F155" s="4" t="s">
        <v>4</v>
      </c>
      <c r="G155" s="4" t="s">
        <v>43</v>
      </c>
      <c r="H155" s="4" t="s">
        <v>310</v>
      </c>
      <c r="I155" s="4" t="s">
        <v>398</v>
      </c>
      <c r="J155" s="4" t="s">
        <v>398</v>
      </c>
      <c r="K155" s="4" t="s">
        <v>96</v>
      </c>
      <c r="L155" s="10">
        <f t="shared" si="2"/>
        <v>1</v>
      </c>
      <c r="M155" s="4" t="s">
        <v>14</v>
      </c>
      <c r="N155" s="12" t="s">
        <v>13</v>
      </c>
    </row>
    <row r="156" spans="1:14" ht="30" customHeight="1">
      <c r="A156" s="11">
        <v>177</v>
      </c>
      <c r="B156" s="4" t="str">
        <f>_xlfn.IFNA((VLOOKUP($A156,'All studies after AI screening '!$B$2:$E$65,2)),"")</f>
        <v>['Acosta-Alba, I', 'Lopéz-Ridaura, S', 'van der Werf, HMG', 'Leterme, P', 'Corson, MS']</v>
      </c>
      <c r="C156" s="8">
        <f>_xlfn.IFNA((VLOOKUP($A156,'All studies after AI screening '!$B$2:$E$65,3)),"")</f>
        <v>2012</v>
      </c>
      <c r="D156" s="4" t="str">
        <f>_xlfn.IFNA((VLOOKUP($A156,'All studies after AI screening '!$B$2:$E$65,4)),"")</f>
        <v>Exploring sustainable farming scenarios at a regional scale: an application to dairy farms in Brittany</v>
      </c>
      <c r="E156" s="4" t="s">
        <v>525</v>
      </c>
      <c r="F156" s="4" t="s">
        <v>4</v>
      </c>
      <c r="G156" s="4" t="s">
        <v>43</v>
      </c>
      <c r="H156" s="4" t="s">
        <v>310</v>
      </c>
      <c r="I156" s="4" t="s">
        <v>398</v>
      </c>
      <c r="J156" s="4" t="s">
        <v>398</v>
      </c>
      <c r="K156" s="4" t="s">
        <v>97</v>
      </c>
      <c r="L156" s="10">
        <f t="shared" si="2"/>
        <v>1</v>
      </c>
      <c r="M156" s="4" t="s">
        <v>14</v>
      </c>
      <c r="N156" s="12" t="s">
        <v>13</v>
      </c>
    </row>
    <row r="157" spans="1:14" ht="30" customHeight="1">
      <c r="A157" s="11">
        <v>182</v>
      </c>
      <c r="B157" s="4" t="str">
        <f>_xlfn.IFNA((VLOOKUP($A157,'All studies after AI screening '!$B$2:$E$65,2)),"")</f>
        <v>['Biffi, S', 'Traldi, R', 'Crezee, B', 'Beckmann, M', 'Egli, L', 'Schmidt, DE', 'Motzer, N', 'Okumah, M', 'Seppelt, R', 'Slabbert, EL', 'Tiedeman, K', 'Wang, HL', 'Ziv, G']</v>
      </c>
      <c r="C157" s="8">
        <f>_xlfn.IFNA((VLOOKUP($A157,'All studies after AI screening '!$B$2:$E$65,3)),"")</f>
        <v>2021</v>
      </c>
      <c r="D157" s="4" t="str">
        <f>_xlfn.IFNA((VLOOKUP($A157,'All studies after AI screening '!$B$2:$E$65,4)),"")</f>
        <v>Aligning agri-environmental subsidies and environmental needs: a comparative analysis between the US and EU</v>
      </c>
      <c r="E157" s="4" t="s">
        <v>329</v>
      </c>
      <c r="F157" s="4" t="s">
        <v>28</v>
      </c>
      <c r="G157" s="4" t="s">
        <v>28</v>
      </c>
      <c r="H157" s="4" t="s">
        <v>99</v>
      </c>
      <c r="I157" s="4" t="s">
        <v>399</v>
      </c>
      <c r="J157" s="4" t="s">
        <v>25</v>
      </c>
      <c r="K157" s="4" t="s">
        <v>30</v>
      </c>
      <c r="L157" s="10">
        <f t="shared" si="2"/>
        <v>6</v>
      </c>
      <c r="M157" s="4" t="s">
        <v>92</v>
      </c>
      <c r="N157" s="12" t="s">
        <v>496</v>
      </c>
    </row>
    <row r="158" spans="1:14" ht="30" customHeight="1">
      <c r="A158" s="11">
        <v>182</v>
      </c>
      <c r="B158" s="4" t="str">
        <f>_xlfn.IFNA((VLOOKUP($A158,'All studies after AI screening '!$B$2:$E$65,2)),"")</f>
        <v>['Biffi, S', 'Traldi, R', 'Crezee, B', 'Beckmann, M', 'Egli, L', 'Schmidt, DE', 'Motzer, N', 'Okumah, M', 'Seppelt, R', 'Slabbert, EL', 'Tiedeman, K', 'Wang, HL', 'Ziv, G']</v>
      </c>
      <c r="C158" s="8">
        <f>_xlfn.IFNA((VLOOKUP($A158,'All studies after AI screening '!$B$2:$E$65,3)),"")</f>
        <v>2021</v>
      </c>
      <c r="D158" s="4" t="str">
        <f>_xlfn.IFNA((VLOOKUP($A158,'All studies after AI screening '!$B$2:$E$65,4)),"")</f>
        <v>Aligning agri-environmental subsidies and environmental needs: a comparative analysis between the US and EU</v>
      </c>
      <c r="E158" s="4" t="s">
        <v>329</v>
      </c>
      <c r="F158" s="4" t="s">
        <v>28</v>
      </c>
      <c r="G158" s="4" t="s">
        <v>28</v>
      </c>
      <c r="H158" s="4" t="s">
        <v>99</v>
      </c>
      <c r="I158" s="4" t="s">
        <v>399</v>
      </c>
      <c r="J158" s="4" t="s">
        <v>25</v>
      </c>
      <c r="K158" s="4" t="s">
        <v>486</v>
      </c>
      <c r="L158" s="10">
        <f t="shared" si="2"/>
        <v>2</v>
      </c>
      <c r="M158" s="4" t="s">
        <v>92</v>
      </c>
      <c r="N158" s="12" t="s">
        <v>496</v>
      </c>
    </row>
    <row r="159" spans="1:14" ht="30" customHeight="1">
      <c r="A159" s="11">
        <v>182</v>
      </c>
      <c r="B159" s="4" t="str">
        <f>_xlfn.IFNA((VLOOKUP($A159,'All studies after AI screening '!$B$2:$E$65,2)),"")</f>
        <v>['Biffi, S', 'Traldi, R', 'Crezee, B', 'Beckmann, M', 'Egli, L', 'Schmidt, DE', 'Motzer, N', 'Okumah, M', 'Seppelt, R', 'Slabbert, EL', 'Tiedeman, K', 'Wang, HL', 'Ziv, G']</v>
      </c>
      <c r="C159" s="8">
        <f>_xlfn.IFNA((VLOOKUP($A159,'All studies after AI screening '!$B$2:$E$65,3)),"")</f>
        <v>2021</v>
      </c>
      <c r="D159" s="4" t="str">
        <f>_xlfn.IFNA((VLOOKUP($A159,'All studies after AI screening '!$B$2:$E$65,4)),"")</f>
        <v>Aligning agri-environmental subsidies and environmental needs: a comparative analysis between the US and EU</v>
      </c>
      <c r="E159" s="4" t="s">
        <v>329</v>
      </c>
      <c r="F159" s="4" t="s">
        <v>28</v>
      </c>
      <c r="G159" s="4" t="s">
        <v>28</v>
      </c>
      <c r="H159" s="4" t="s">
        <v>99</v>
      </c>
      <c r="I159" s="4" t="s">
        <v>399</v>
      </c>
      <c r="J159" s="4" t="s">
        <v>24</v>
      </c>
      <c r="K159" s="4" t="s">
        <v>473</v>
      </c>
      <c r="L159" s="10">
        <f t="shared" si="2"/>
        <v>3</v>
      </c>
      <c r="M159" s="4" t="s">
        <v>376</v>
      </c>
      <c r="N159" s="12" t="s">
        <v>13</v>
      </c>
    </row>
    <row r="160" spans="1:14" ht="30" customHeight="1">
      <c r="A160" s="11">
        <v>182</v>
      </c>
      <c r="B160" s="4" t="str">
        <f>_xlfn.IFNA((VLOOKUP($A160,'All studies after AI screening '!$B$2:$E$65,2)),"")</f>
        <v>['Biffi, S', 'Traldi, R', 'Crezee, B', 'Beckmann, M', 'Egli, L', 'Schmidt, DE', 'Motzer, N', 'Okumah, M', 'Seppelt, R', 'Slabbert, EL', 'Tiedeman, K', 'Wang, HL', 'Ziv, G']</v>
      </c>
      <c r="C160" s="8">
        <f>_xlfn.IFNA((VLOOKUP($A160,'All studies after AI screening '!$B$2:$E$65,3)),"")</f>
        <v>2021</v>
      </c>
      <c r="D160" s="4" t="str">
        <f>_xlfn.IFNA((VLOOKUP($A160,'All studies after AI screening '!$B$2:$E$65,4)),"")</f>
        <v>Aligning agri-environmental subsidies and environmental needs: a comparative analysis between the US and EU</v>
      </c>
      <c r="E160" s="4" t="s">
        <v>329</v>
      </c>
      <c r="F160" s="4" t="s">
        <v>28</v>
      </c>
      <c r="G160" s="4" t="s">
        <v>28</v>
      </c>
      <c r="H160" s="4" t="s">
        <v>99</v>
      </c>
      <c r="I160" s="4" t="s">
        <v>399</v>
      </c>
      <c r="J160" s="4" t="s">
        <v>8</v>
      </c>
      <c r="K160" s="4" t="s">
        <v>36</v>
      </c>
      <c r="L160" s="10">
        <f t="shared" si="2"/>
        <v>5</v>
      </c>
      <c r="M160" s="4" t="s">
        <v>377</v>
      </c>
      <c r="N160" s="12" t="s">
        <v>496</v>
      </c>
    </row>
    <row r="161" spans="1:14" ht="30" customHeight="1">
      <c r="A161" s="11">
        <v>182</v>
      </c>
      <c r="B161" s="4" t="str">
        <f>_xlfn.IFNA((VLOOKUP($A161,'All studies after AI screening '!$B$2:$E$65,2)),"")</f>
        <v>['Biffi, S', 'Traldi, R', 'Crezee, B', 'Beckmann, M', 'Egli, L', 'Schmidt, DE', 'Motzer, N', 'Okumah, M', 'Seppelt, R', 'Slabbert, EL', 'Tiedeman, K', 'Wang, HL', 'Ziv, G']</v>
      </c>
      <c r="C161" s="8">
        <f>_xlfn.IFNA((VLOOKUP($A161,'All studies after AI screening '!$B$2:$E$65,3)),"")</f>
        <v>2021</v>
      </c>
      <c r="D161" s="4" t="str">
        <f>_xlfn.IFNA((VLOOKUP($A161,'All studies after AI screening '!$B$2:$E$65,4)),"")</f>
        <v>Aligning agri-environmental subsidies and environmental needs: a comparative analysis between the US and EU</v>
      </c>
      <c r="E161" s="4" t="s">
        <v>329</v>
      </c>
      <c r="F161" s="4" t="s">
        <v>28</v>
      </c>
      <c r="G161" s="4" t="s">
        <v>28</v>
      </c>
      <c r="H161" s="4" t="s">
        <v>99</v>
      </c>
      <c r="I161" s="4" t="s">
        <v>399</v>
      </c>
      <c r="J161" s="4" t="s">
        <v>25</v>
      </c>
      <c r="K161" s="4" t="s">
        <v>470</v>
      </c>
      <c r="L161" s="10">
        <f t="shared" si="2"/>
        <v>1</v>
      </c>
      <c r="M161" s="4" t="s">
        <v>462</v>
      </c>
      <c r="N161" s="12" t="s">
        <v>13</v>
      </c>
    </row>
    <row r="162" spans="1:14" ht="30" customHeight="1">
      <c r="A162" s="11">
        <v>182</v>
      </c>
      <c r="B162" s="4" t="str">
        <f>_xlfn.IFNA((VLOOKUP($A162,'All studies after AI screening '!$B$2:$E$65,2)),"")</f>
        <v>['Biffi, S', 'Traldi, R', 'Crezee, B', 'Beckmann, M', 'Egli, L', 'Schmidt, DE', 'Motzer, N', 'Okumah, M', 'Seppelt, R', 'Slabbert, EL', 'Tiedeman, K', 'Wang, HL', 'Ziv, G']</v>
      </c>
      <c r="C162" s="8">
        <f>_xlfn.IFNA((VLOOKUP($A162,'All studies after AI screening '!$B$2:$E$65,3)),"")</f>
        <v>2021</v>
      </c>
      <c r="D162" s="4" t="str">
        <f>_xlfn.IFNA((VLOOKUP($A162,'All studies after AI screening '!$B$2:$E$65,4)),"")</f>
        <v>Aligning agri-environmental subsidies and environmental needs: a comparative analysis between the US and EU</v>
      </c>
      <c r="E162" s="4" t="s">
        <v>329</v>
      </c>
      <c r="F162" s="4" t="s">
        <v>28</v>
      </c>
      <c r="G162" s="4" t="s">
        <v>28</v>
      </c>
      <c r="H162" s="4" t="s">
        <v>99</v>
      </c>
      <c r="I162" s="4" t="s">
        <v>398</v>
      </c>
      <c r="J162" s="4" t="s">
        <v>398</v>
      </c>
      <c r="K162" s="4" t="s">
        <v>98</v>
      </c>
      <c r="L162" s="10">
        <f t="shared" si="2"/>
        <v>1</v>
      </c>
      <c r="M162" s="4" t="s">
        <v>378</v>
      </c>
      <c r="N162" s="12" t="s">
        <v>496</v>
      </c>
    </row>
    <row r="163" spans="1:14" ht="30" customHeight="1">
      <c r="A163" s="11">
        <v>201</v>
      </c>
      <c r="B163" s="4" t="str">
        <f>_xlfn.IFNA((VLOOKUP($A163,'All studies after AI screening '!$B$2:$E$65,2)),"")</f>
        <v>['Follador, M', 'Leip, A', 'Orlandini, L']</v>
      </c>
      <c r="C163" s="8">
        <f>_xlfn.IFNA((VLOOKUP($A163,'All studies after AI screening '!$B$2:$E$65,3)),"")</f>
        <v>2011</v>
      </c>
      <c r="D163" s="4" t="str">
        <f>_xlfn.IFNA((VLOOKUP($A163,'All studies after AI screening '!$B$2:$E$65,4)),"")</f>
        <v>Assessing the impact of Cross Compliance measures on nitrogen fluxes from European farmlands with DNDC-EUROPE</v>
      </c>
      <c r="E163" s="4" t="s">
        <v>320</v>
      </c>
      <c r="F163" s="4" t="s">
        <v>28</v>
      </c>
      <c r="G163" s="4" t="s">
        <v>28</v>
      </c>
      <c r="H163" s="4" t="s">
        <v>99</v>
      </c>
      <c r="I163" s="4" t="s">
        <v>399</v>
      </c>
      <c r="J163" s="4" t="s">
        <v>8</v>
      </c>
      <c r="K163" s="4" t="s">
        <v>451</v>
      </c>
      <c r="L163" s="10">
        <f t="shared" si="2"/>
        <v>1</v>
      </c>
      <c r="M163" s="4" t="s">
        <v>414</v>
      </c>
      <c r="N163" s="12" t="s">
        <v>13</v>
      </c>
    </row>
    <row r="164" spans="1:14" ht="30" customHeight="1">
      <c r="A164" s="11">
        <v>201</v>
      </c>
      <c r="B164" s="4" t="str">
        <f>_xlfn.IFNA((VLOOKUP($A164,'All studies after AI screening '!$B$2:$E$65,2)),"")</f>
        <v>['Follador, M', 'Leip, A', 'Orlandini, L']</v>
      </c>
      <c r="C164" s="8">
        <f>_xlfn.IFNA((VLOOKUP($A164,'All studies after AI screening '!$B$2:$E$65,3)),"")</f>
        <v>2011</v>
      </c>
      <c r="D164" s="4" t="str">
        <f>_xlfn.IFNA((VLOOKUP($A164,'All studies after AI screening '!$B$2:$E$65,4)),"")</f>
        <v>Assessing the impact of Cross Compliance measures on nitrogen fluxes from European farmlands with DNDC-EUROPE</v>
      </c>
      <c r="E164" s="4" t="s">
        <v>320</v>
      </c>
      <c r="F164" s="4" t="s">
        <v>28</v>
      </c>
      <c r="G164" s="4" t="s">
        <v>28</v>
      </c>
      <c r="H164" s="4" t="s">
        <v>99</v>
      </c>
      <c r="I164" s="4" t="str">
        <f t="shared" ref="I164:I165" si="3">I163</f>
        <v>Environmental</v>
      </c>
      <c r="J164" s="4" t="s">
        <v>25</v>
      </c>
      <c r="K164" s="4" t="s">
        <v>413</v>
      </c>
      <c r="L164" s="10">
        <f t="shared" si="2"/>
        <v>1</v>
      </c>
      <c r="M164" s="4" t="s">
        <v>379</v>
      </c>
      <c r="N164" s="12" t="s">
        <v>13</v>
      </c>
    </row>
    <row r="165" spans="1:14" ht="30" customHeight="1">
      <c r="A165" s="11">
        <v>201</v>
      </c>
      <c r="B165" s="4" t="str">
        <f>_xlfn.IFNA((VLOOKUP($A165,'All studies after AI screening '!$B$2:$E$65,2)),"")</f>
        <v>['Follador, M', 'Leip, A', 'Orlandini, L']</v>
      </c>
      <c r="C165" s="8">
        <f>_xlfn.IFNA((VLOOKUP($A165,'All studies after AI screening '!$B$2:$E$65,3)),"")</f>
        <v>2011</v>
      </c>
      <c r="D165" s="4" t="str">
        <f>_xlfn.IFNA((VLOOKUP($A165,'All studies after AI screening '!$B$2:$E$65,4)),"")</f>
        <v>Assessing the impact of Cross Compliance measures on nitrogen fluxes from European farmlands with DNDC-EUROPE</v>
      </c>
      <c r="E165" s="4" t="s">
        <v>320</v>
      </c>
      <c r="F165" s="4" t="s">
        <v>28</v>
      </c>
      <c r="G165" s="4" t="s">
        <v>28</v>
      </c>
      <c r="H165" s="4" t="s">
        <v>99</v>
      </c>
      <c r="I165" s="4" t="str">
        <f t="shared" si="3"/>
        <v>Environmental</v>
      </c>
      <c r="J165" s="4" t="s">
        <v>25</v>
      </c>
      <c r="K165" s="4" t="s">
        <v>30</v>
      </c>
      <c r="L165" s="10">
        <f t="shared" si="2"/>
        <v>6</v>
      </c>
      <c r="M165" s="4" t="s">
        <v>379</v>
      </c>
      <c r="N165" s="12" t="s">
        <v>13</v>
      </c>
    </row>
    <row r="166" spans="1:14" ht="30" customHeight="1">
      <c r="A166" s="11">
        <v>204</v>
      </c>
      <c r="B166" s="4" t="str">
        <f>_xlfn.IFNA((VLOOKUP($A166,'All studies after AI screening '!$B$2:$E$65,2)),"")</f>
        <v>['Gaudino, S', 'Reidsma, P', 'Kanellopoulos, A', 'Sacco, D', 'van Ittersum, MK']</v>
      </c>
      <c r="C166" s="8">
        <f>_xlfn.IFNA((VLOOKUP($A166,'All studies after AI screening '!$B$2:$E$65,3)),"")</f>
        <v>2018</v>
      </c>
      <c r="D166" s="4" t="str">
        <f>_xlfn.IFNA((VLOOKUP($A166,'All studies after AI screening '!$B$2:$E$65,4)),"")</f>
        <v>Integrated Assessment of the EU's Greening Reform and Feed Self-Sufficiency Scenarios on Dairy Farms in Piemonte, Italy</v>
      </c>
      <c r="E166" s="4" t="s">
        <v>524</v>
      </c>
      <c r="F166" s="4" t="s">
        <v>28</v>
      </c>
      <c r="G166" s="4" t="s">
        <v>31</v>
      </c>
      <c r="H166" s="4" t="s">
        <v>313</v>
      </c>
      <c r="I166" s="4" t="s">
        <v>398</v>
      </c>
      <c r="J166" s="4" t="s">
        <v>398</v>
      </c>
      <c r="K166" s="4" t="s">
        <v>471</v>
      </c>
      <c r="L166" s="10">
        <f t="shared" si="2"/>
        <v>1</v>
      </c>
      <c r="M166" s="4" t="s">
        <v>14</v>
      </c>
      <c r="N166" s="12" t="s">
        <v>13</v>
      </c>
    </row>
    <row r="167" spans="1:14" ht="30" customHeight="1">
      <c r="A167" s="11">
        <v>204</v>
      </c>
      <c r="B167" s="4" t="str">
        <f>_xlfn.IFNA((VLOOKUP($A167,'All studies after AI screening '!$B$2:$E$65,2)),"")</f>
        <v>['Gaudino, S', 'Reidsma, P', 'Kanellopoulos, A', 'Sacco, D', 'van Ittersum, MK']</v>
      </c>
      <c r="C167" s="8">
        <f>_xlfn.IFNA((VLOOKUP($A167,'All studies after AI screening '!$B$2:$E$65,3)),"")</f>
        <v>2018</v>
      </c>
      <c r="D167" s="4" t="str">
        <f>_xlfn.IFNA((VLOOKUP($A167,'All studies after AI screening '!$B$2:$E$65,4)),"")</f>
        <v>Integrated Assessment of the EU's Greening Reform and Feed Self-Sufficiency Scenarios on Dairy Farms in Piemonte, Italy</v>
      </c>
      <c r="E167" s="4" t="s">
        <v>524</v>
      </c>
      <c r="F167" s="4" t="s">
        <v>28</v>
      </c>
      <c r="G167" s="4" t="s">
        <v>31</v>
      </c>
      <c r="H167" s="4" t="s">
        <v>313</v>
      </c>
      <c r="I167" s="4" t="s">
        <v>398</v>
      </c>
      <c r="J167" s="4" t="s">
        <v>398</v>
      </c>
      <c r="K167" s="4" t="s">
        <v>380</v>
      </c>
      <c r="L167" s="10">
        <f t="shared" si="2"/>
        <v>1</v>
      </c>
      <c r="M167" s="4" t="s">
        <v>14</v>
      </c>
      <c r="N167" s="12" t="s">
        <v>13</v>
      </c>
    </row>
    <row r="168" spans="1:14" ht="30" customHeight="1">
      <c r="A168" s="11">
        <v>204</v>
      </c>
      <c r="B168" s="4" t="str">
        <f>_xlfn.IFNA((VLOOKUP($A168,'All studies after AI screening '!$B$2:$E$65,2)),"")</f>
        <v>['Gaudino, S', 'Reidsma, P', 'Kanellopoulos, A', 'Sacco, D', 'van Ittersum, MK']</v>
      </c>
      <c r="C168" s="8">
        <f>_xlfn.IFNA((VLOOKUP($A168,'All studies after AI screening '!$B$2:$E$65,3)),"")</f>
        <v>2018</v>
      </c>
      <c r="D168" s="4" t="str">
        <f>_xlfn.IFNA((VLOOKUP($A168,'All studies after AI screening '!$B$2:$E$65,4)),"")</f>
        <v>Integrated Assessment of the EU's Greening Reform and Feed Self-Sufficiency Scenarios on Dairy Farms in Piemonte, Italy</v>
      </c>
      <c r="E168" s="4" t="s">
        <v>524</v>
      </c>
      <c r="F168" s="4" t="s">
        <v>28</v>
      </c>
      <c r="G168" s="4" t="s">
        <v>31</v>
      </c>
      <c r="H168" s="4" t="s">
        <v>313</v>
      </c>
      <c r="I168" s="4" t="s">
        <v>399</v>
      </c>
      <c r="J168" s="4" t="s">
        <v>25</v>
      </c>
      <c r="K168" s="4" t="s">
        <v>487</v>
      </c>
      <c r="L168" s="10">
        <f t="shared" si="2"/>
        <v>1</v>
      </c>
      <c r="M168" s="4" t="s">
        <v>92</v>
      </c>
      <c r="N168" s="12" t="s">
        <v>13</v>
      </c>
    </row>
    <row r="169" spans="1:14" ht="30" customHeight="1">
      <c r="A169" s="11">
        <v>204</v>
      </c>
      <c r="B169" s="4" t="str">
        <f>_xlfn.IFNA((VLOOKUP($A169,'All studies after AI screening '!$B$2:$E$65,2)),"")</f>
        <v>['Gaudino, S', 'Reidsma, P', 'Kanellopoulos, A', 'Sacco, D', 'van Ittersum, MK']</v>
      </c>
      <c r="C169" s="8">
        <f>_xlfn.IFNA((VLOOKUP($A169,'All studies after AI screening '!$B$2:$E$65,3)),"")</f>
        <v>2018</v>
      </c>
      <c r="D169" s="4" t="str">
        <f>_xlfn.IFNA((VLOOKUP($A169,'All studies after AI screening '!$B$2:$E$65,4)),"")</f>
        <v>Integrated Assessment of the EU's Greening Reform and Feed Self-Sufficiency Scenarios on Dairy Farms in Piemonte, Italy</v>
      </c>
      <c r="E169" s="4" t="s">
        <v>524</v>
      </c>
      <c r="F169" s="4" t="s">
        <v>28</v>
      </c>
      <c r="G169" s="4" t="s">
        <v>31</v>
      </c>
      <c r="H169" s="4" t="s">
        <v>313</v>
      </c>
      <c r="I169" s="4" t="s">
        <v>399</v>
      </c>
      <c r="J169" s="4" t="s">
        <v>25</v>
      </c>
      <c r="K169" s="4" t="s">
        <v>488</v>
      </c>
      <c r="L169" s="10">
        <f t="shared" si="2"/>
        <v>1</v>
      </c>
      <c r="M169" s="4" t="s">
        <v>92</v>
      </c>
      <c r="N169" s="12" t="s">
        <v>13</v>
      </c>
    </row>
    <row r="170" spans="1:14" ht="30" customHeight="1">
      <c r="A170" s="11">
        <v>204</v>
      </c>
      <c r="B170" s="4" t="str">
        <f>_xlfn.IFNA((VLOOKUP($A170,'All studies after AI screening '!$B$2:$E$65,2)),"")</f>
        <v>['Gaudino, S', 'Reidsma, P', 'Kanellopoulos, A', 'Sacco, D', 'van Ittersum, MK']</v>
      </c>
      <c r="C170" s="8">
        <f>_xlfn.IFNA((VLOOKUP($A170,'All studies after AI screening '!$B$2:$E$65,3)),"")</f>
        <v>2018</v>
      </c>
      <c r="D170" s="4" t="str">
        <f>_xlfn.IFNA((VLOOKUP($A170,'All studies after AI screening '!$B$2:$E$65,4)),"")</f>
        <v>Integrated Assessment of the EU's Greening Reform and Feed Self-Sufficiency Scenarios on Dairy Farms in Piemonte, Italy</v>
      </c>
      <c r="E170" s="4" t="s">
        <v>524</v>
      </c>
      <c r="F170" s="4" t="s">
        <v>28</v>
      </c>
      <c r="G170" s="4" t="s">
        <v>31</v>
      </c>
      <c r="H170" s="4" t="s">
        <v>313</v>
      </c>
      <c r="I170" s="4" t="s">
        <v>399</v>
      </c>
      <c r="J170" s="4" t="s">
        <v>8</v>
      </c>
      <c r="K170" s="4" t="s">
        <v>374</v>
      </c>
      <c r="L170" s="10">
        <f t="shared" si="2"/>
        <v>3</v>
      </c>
      <c r="M170" s="4" t="s">
        <v>92</v>
      </c>
      <c r="N170" s="12" t="s">
        <v>13</v>
      </c>
    </row>
    <row r="171" spans="1:14" ht="30" customHeight="1">
      <c r="A171" s="11">
        <v>204</v>
      </c>
      <c r="B171" s="4" t="str">
        <f>_xlfn.IFNA((VLOOKUP($A171,'All studies after AI screening '!$B$2:$E$65,2)),"")</f>
        <v>['Gaudino, S', 'Reidsma, P', 'Kanellopoulos, A', 'Sacco, D', 'van Ittersum, MK']</v>
      </c>
      <c r="C171" s="8">
        <f>_xlfn.IFNA((VLOOKUP($A171,'All studies after AI screening '!$B$2:$E$65,3)),"")</f>
        <v>2018</v>
      </c>
      <c r="D171" s="4" t="str">
        <f>_xlfn.IFNA((VLOOKUP($A171,'All studies after AI screening '!$B$2:$E$65,4)),"")</f>
        <v>Integrated Assessment of the EU's Greening Reform and Feed Self-Sufficiency Scenarios on Dairy Farms in Piemonte, Italy</v>
      </c>
      <c r="E171" s="4" t="s">
        <v>524</v>
      </c>
      <c r="F171" s="4" t="s">
        <v>28</v>
      </c>
      <c r="G171" s="4" t="s">
        <v>31</v>
      </c>
      <c r="H171" s="4" t="s">
        <v>313</v>
      </c>
      <c r="I171" s="4" t="s">
        <v>399</v>
      </c>
      <c r="J171" s="4" t="s">
        <v>8</v>
      </c>
      <c r="K171" s="5" t="s">
        <v>36</v>
      </c>
      <c r="L171" s="10">
        <f t="shared" si="2"/>
        <v>5</v>
      </c>
      <c r="M171" s="4" t="s">
        <v>94</v>
      </c>
      <c r="N171" s="12" t="s">
        <v>13</v>
      </c>
    </row>
    <row r="172" spans="1:14" ht="30" customHeight="1">
      <c r="A172" s="11">
        <v>204</v>
      </c>
      <c r="B172" s="4" t="str">
        <f>_xlfn.IFNA((VLOOKUP($A172,'All studies after AI screening '!$B$2:$E$65,2)),"")</f>
        <v>['Gaudino, S', 'Reidsma, P', 'Kanellopoulos, A', 'Sacco, D', 'van Ittersum, MK']</v>
      </c>
      <c r="C172" s="8">
        <f>_xlfn.IFNA((VLOOKUP($A172,'All studies after AI screening '!$B$2:$E$65,3)),"")</f>
        <v>2018</v>
      </c>
      <c r="D172" s="4" t="str">
        <f>_xlfn.IFNA((VLOOKUP($A172,'All studies after AI screening '!$B$2:$E$65,4)),"")</f>
        <v>Integrated Assessment of the EU's Greening Reform and Feed Self-Sufficiency Scenarios on Dairy Farms in Piemonte, Italy</v>
      </c>
      <c r="E172" s="4" t="s">
        <v>524</v>
      </c>
      <c r="F172" s="4" t="s">
        <v>28</v>
      </c>
      <c r="G172" s="4" t="s">
        <v>31</v>
      </c>
      <c r="H172" s="4" t="s">
        <v>313</v>
      </c>
      <c r="I172" s="4" t="s">
        <v>399</v>
      </c>
      <c r="J172" s="4" t="s">
        <v>25</v>
      </c>
      <c r="K172" s="4" t="s">
        <v>411</v>
      </c>
      <c r="L172" s="10">
        <f t="shared" si="2"/>
        <v>1</v>
      </c>
      <c r="M172" s="4" t="s">
        <v>463</v>
      </c>
      <c r="N172" s="12" t="s">
        <v>13</v>
      </c>
    </row>
    <row r="173" spans="1:14" ht="30" customHeight="1">
      <c r="A173" s="11">
        <v>204</v>
      </c>
      <c r="B173" s="4" t="str">
        <f>_xlfn.IFNA((VLOOKUP($A173,'All studies after AI screening '!$B$2:$E$65,2)),"")</f>
        <v>['Gaudino, S', 'Reidsma, P', 'Kanellopoulos, A', 'Sacco, D', 'van Ittersum, MK']</v>
      </c>
      <c r="C173" s="8">
        <f>_xlfn.IFNA((VLOOKUP($A173,'All studies after AI screening '!$B$2:$E$65,3)),"")</f>
        <v>2018</v>
      </c>
      <c r="D173" s="4" t="str">
        <f>_xlfn.IFNA((VLOOKUP($A173,'All studies after AI screening '!$B$2:$E$65,4)),"")</f>
        <v>Integrated Assessment of the EU's Greening Reform and Feed Self-Sufficiency Scenarios on Dairy Farms in Piemonte, Italy</v>
      </c>
      <c r="E173" s="4" t="s">
        <v>524</v>
      </c>
      <c r="F173" s="4" t="s">
        <v>28</v>
      </c>
      <c r="G173" s="4" t="s">
        <v>31</v>
      </c>
      <c r="H173" s="4" t="s">
        <v>313</v>
      </c>
      <c r="I173" s="4" t="s">
        <v>399</v>
      </c>
      <c r="J173" s="4" t="s">
        <v>8</v>
      </c>
      <c r="K173" s="4" t="s">
        <v>412</v>
      </c>
      <c r="L173" s="10">
        <f t="shared" si="2"/>
        <v>1</v>
      </c>
      <c r="M173" s="4" t="s">
        <v>464</v>
      </c>
      <c r="N173" s="12" t="s">
        <v>13</v>
      </c>
    </row>
    <row r="174" spans="1:14" ht="30" customHeight="1">
      <c r="A174" s="11">
        <v>223</v>
      </c>
      <c r="B174" s="4" t="str">
        <f>_xlfn.IFNA((VLOOKUP($A174,'All studies after AI screening '!$B$2:$E$65,2)),"")</f>
        <v>['Hutchings, NJ', 'Sorensen, P', 'Cordovil, CMDS', 'Leip, A', 'Amon, B']</v>
      </c>
      <c r="C174" s="8">
        <f>_xlfn.IFNA((VLOOKUP($A174,'All studies after AI screening '!$B$2:$E$65,3)),"")</f>
        <v>2020</v>
      </c>
      <c r="D174" s="4" t="str">
        <f>_xlfn.IFNA((VLOOKUP($A174,'All studies after AI screening '!$B$2:$E$65,4)),"")</f>
        <v>Measures to increase the nitrogen use efficiency of European agricultural production</v>
      </c>
      <c r="E174" s="4" t="s">
        <v>99</v>
      </c>
      <c r="F174" s="4" t="s">
        <v>99</v>
      </c>
      <c r="G174" s="4" t="s">
        <v>28</v>
      </c>
      <c r="H174" s="4" t="s">
        <v>528</v>
      </c>
      <c r="I174" s="4" t="s">
        <v>399</v>
      </c>
      <c r="J174" s="4" t="s">
        <v>25</v>
      </c>
      <c r="K174" s="4" t="s">
        <v>39</v>
      </c>
      <c r="L174" s="10">
        <f t="shared" si="2"/>
        <v>4</v>
      </c>
      <c r="M174" s="4" t="s">
        <v>372</v>
      </c>
      <c r="N174" s="12" t="s">
        <v>13</v>
      </c>
    </row>
    <row r="175" spans="1:14" ht="30" customHeight="1">
      <c r="A175" s="11">
        <v>239</v>
      </c>
      <c r="B175" s="4" t="str">
        <f>_xlfn.IFNA((VLOOKUP($A175,'All studies after AI screening '!$B$2:$E$65,2)),"")</f>
        <v>['Zafeiriou, E', 'Petridis, K', 'Karelakis, C', 'Arabatzis, G']</v>
      </c>
      <c r="C175" s="8">
        <f>_xlfn.IFNA((VLOOKUP($A175,'All studies after AI screening '!$B$2:$E$65,3)),"")</f>
        <v>2016</v>
      </c>
      <c r="D175" s="4" t="str">
        <f>_xlfn.IFNA((VLOOKUP($A175,'All studies after AI screening '!$B$2:$E$65,4)),"")</f>
        <v>Optimal combination of energy crops under different policy scenarios; The case of Northern Greece</v>
      </c>
      <c r="E175" s="4" t="s">
        <v>47</v>
      </c>
      <c r="F175" s="4" t="s">
        <v>28</v>
      </c>
      <c r="G175" s="4" t="s">
        <v>100</v>
      </c>
      <c r="H175" s="4" t="s">
        <v>101</v>
      </c>
      <c r="I175" s="4" t="s">
        <v>399</v>
      </c>
      <c r="J175" s="4" t="s">
        <v>22</v>
      </c>
      <c r="K175" s="4" t="s">
        <v>393</v>
      </c>
      <c r="L175" s="10">
        <f t="shared" si="2"/>
        <v>1</v>
      </c>
      <c r="M175" s="4" t="s">
        <v>84</v>
      </c>
      <c r="N175" s="12" t="s">
        <v>13</v>
      </c>
    </row>
    <row r="176" spans="1:14" ht="30" customHeight="1">
      <c r="A176" s="13">
        <v>245</v>
      </c>
      <c r="B176" s="14" t="str">
        <f>_xlfn.IFNA((VLOOKUP($A176,'All studies after AI screening '!$B$2:$E$65,2)),"")</f>
        <v>['Biagini, L', 'Severini, S']</v>
      </c>
      <c r="C176" s="15">
        <f>_xlfn.IFNA((VLOOKUP($A176,'All studies after AI screening '!$B$2:$E$65,3)),"")</f>
        <v>2022</v>
      </c>
      <c r="D176" s="14" t="str">
        <f>_xlfn.IFNA((VLOOKUP($A176,'All studies after AI screening '!$B$2:$E$65,4)),"")</f>
        <v>How Does the Farmer Strike a Balance between Income and Risk across Inputs? An Application in Italian Field Crop Farms</v>
      </c>
      <c r="E176" s="14" t="s">
        <v>322</v>
      </c>
      <c r="F176" s="14" t="s">
        <v>28</v>
      </c>
      <c r="G176" s="14" t="s">
        <v>31</v>
      </c>
      <c r="H176" s="14" t="s">
        <v>99</v>
      </c>
      <c r="I176" s="14" t="s">
        <v>398</v>
      </c>
      <c r="J176" s="14" t="s">
        <v>398</v>
      </c>
      <c r="K176" s="16" t="s">
        <v>472</v>
      </c>
      <c r="L176" s="17">
        <f t="shared" si="2"/>
        <v>1</v>
      </c>
      <c r="M176" s="16" t="s">
        <v>381</v>
      </c>
      <c r="N176" s="18" t="s">
        <v>13</v>
      </c>
    </row>
  </sheetData>
  <sheetProtection algorithmName="SHA-512" hashValue="YSZOREthXNMqao2EMZ3lWAuZYwcwg1n+pwnsicmTFuz+4C34BM0e0BDG2/HJXEETD7mX6xXsbDJ9YL7It4/7dg==" saltValue="rBS7VEtvR5ulOrKkff8kbw==" spinCount="100000" sheet="1" objects="1" scenarios="1" formatCells="0" formatColumns="0" formatRows="0" sort="0" autoFilter="0" pivotTables="0"/>
  <autoFilter ref="A1:N176"/>
  <customSheetViews>
    <customSheetView guid="{F5C247B7-B28A-43CB-BDF3-F60268481AEC}" scale="80" showAutoFilter="1">
      <pane xSplit="4" ySplit="1" topLeftCell="E2" activePane="bottomRight" state="frozen"/>
      <selection pane="bottomRight" sqref="A1:XFD1048576"/>
      <pageMargins left="0.7" right="0.7" top="0.75" bottom="0.75" header="0.3" footer="0.3"/>
      <pageSetup paperSize="9" orientation="portrait" r:id="rId1"/>
      <autoFilter ref="A1:N176"/>
    </customSheetView>
  </customSheetViews>
  <conditionalFormatting sqref="C1:C1048576">
    <cfRule type="colorScale" priority="32">
      <colorScale>
        <cfvo type="min"/>
        <cfvo type="percentile" val="50"/>
        <cfvo type="max"/>
        <color rgb="FFF8696B"/>
        <color rgb="FFFFEB84"/>
        <color rgb="FF63BE7B"/>
      </colorScale>
    </cfRule>
  </conditionalFormatting>
  <conditionalFormatting sqref="K1:K1048576">
    <cfRule type="duplicateValues" dxfId="19" priority="25"/>
  </conditionalFormatting>
  <conditionalFormatting sqref="F1:F1048576">
    <cfRule type="containsText" dxfId="18" priority="16" operator="containsText" text="EU">
      <formula>NOT(ISERROR(SEARCH("EU",F1)))</formula>
    </cfRule>
    <cfRule type="containsText" dxfId="17" priority="17" operator="containsText" text="National">
      <formula>NOT(ISERROR(SEARCH("National",F1)))</formula>
    </cfRule>
    <cfRule type="containsText" dxfId="16" priority="18" operator="containsText" text="Regional">
      <formula>NOT(ISERROR(SEARCH("Regional",F1)))</formula>
    </cfRule>
  </conditionalFormatting>
  <conditionalFormatting sqref="I1:I1048576">
    <cfRule type="containsText" dxfId="15" priority="13" operator="containsText" text="Environmental">
      <formula>NOT(ISERROR(SEARCH("Environmental",I1)))</formula>
    </cfRule>
    <cfRule type="containsText" dxfId="14" priority="14" operator="containsText" text="Economic">
      <formula>NOT(ISERROR(SEARCH("Economic",I1)))</formula>
    </cfRule>
    <cfRule type="containsText" dxfId="13" priority="15" operator="containsText" text="Mixed">
      <formula>NOT(ISERROR(SEARCH("Mixed",I1)))</formula>
    </cfRule>
  </conditionalFormatting>
  <conditionalFormatting sqref="N1:N1048576">
    <cfRule type="containsText" dxfId="12" priority="9" operator="containsText" text="Modelled">
      <formula>NOT(ISERROR(SEARCH("Modelled",N1)))</formula>
    </cfRule>
    <cfRule type="containsText" dxfId="11" priority="10" operator="containsText" text="Farmer survey">
      <formula>NOT(ISERROR(SEARCH("Farmer survey",N1)))</formula>
    </cfRule>
    <cfRule type="containsText" dxfId="10" priority="11" operator="containsText" text="Key figures/stats">
      <formula>NOT(ISERROR(SEARCH("Key figures/stats",N1)))</formula>
    </cfRule>
    <cfRule type="containsText" dxfId="9" priority="12" operator="containsText" text="Field sample">
      <formula>NOT(ISERROR(SEARCH("Field sample",N1)))</formula>
    </cfRule>
  </conditionalFormatting>
  <conditionalFormatting sqref="J1:J1048576">
    <cfRule type="containsText" dxfId="8" priority="5" operator="containsText" text="Nutrients">
      <formula>NOT(ISERROR(SEARCH("Nutrients",J1)))</formula>
    </cfRule>
    <cfRule type="containsText" dxfId="7" priority="6" operator="containsText" text="Emissions">
      <formula>NOT(ISERROR(SEARCH("Emissions",J1)))</formula>
    </cfRule>
    <cfRule type="containsText" dxfId="6" priority="7" operator="containsText" text="Soil">
      <formula>NOT(ISERROR(SEARCH("Soil",J1)))</formula>
    </cfRule>
    <cfRule type="containsText" dxfId="5" priority="8" operator="containsText" text="Land use">
      <formula>NOT(ISERROR(SEARCH("Land use",J1)))</formula>
    </cfRule>
  </conditionalFormatting>
  <conditionalFormatting sqref="L1:L1048576">
    <cfRule type="cellIs" dxfId="4" priority="1" operator="equal">
      <formula>1</formula>
    </cfRule>
  </conditionalFormatting>
  <dataValidations count="1">
    <dataValidation type="list" allowBlank="1" showInputMessage="1" showErrorMessage="1" sqref="A56:A176 I166:I176 I2:I163 N2:N176 J58:J59 J61:J64 J2:J56 J66:J176">
      <formula1>#REF!</formula1>
    </dataValidation>
  </dataValidations>
  <pageMargins left="0.7" right="0.7" top="0.75" bottom="0.75" header="0.3" footer="0.3"/>
  <pageSetup paperSize="9" orientation="portrait" r:id="rId2"/>
  <legacyDrawing r:id="rId3"/>
  <extLst>
    <ext xmlns:x14="http://schemas.microsoft.com/office/spreadsheetml/2009/9/main" uri="{78C0D931-6437-407d-A8EE-F0AAD7539E65}">
      <x14:conditionalFormattings>
        <x14:conditionalFormatting xmlns:xm="http://schemas.microsoft.com/office/excel/2006/main">
          <x14:cfRule type="containsText" priority="2" operator="containsText" id="{8F284AC9-B0A5-4552-8964-9EDF9E22AE9A}">
            <xm:f>NOT(ISERROR(SEARCH($J$85,J1)))</xm:f>
            <xm:f>$J$85</xm:f>
            <x14:dxf>
              <font>
                <color theme="0" tint="-0.14996795556505021"/>
              </font>
              <fill>
                <patternFill>
                  <bgColor theme="0" tint="-0.14996795556505021"/>
                </patternFill>
              </fill>
            </x14:dxf>
          </x14:cfRule>
          <x14:cfRule type="containsText" priority="3" operator="containsText" id="{A7673B78-A8BC-4DB9-9D9E-B4E01FA4EBE6}">
            <xm:f>NOT(ISERROR(SEARCH($J$9,J1)))</xm:f>
            <xm:f>$J$9</xm:f>
            <x14:dxf>
              <font>
                <color theme="0" tint="-0.14996795556505021"/>
              </font>
              <fill>
                <patternFill>
                  <bgColor theme="0" tint="-0.14996795556505021"/>
                </patternFill>
              </fill>
            </x14:dxf>
          </x14:cfRule>
          <x14:cfRule type="containsText" priority="4" operator="containsText" id="{11EE62B8-601D-4DC2-934B-E5BF63CAA2A0}">
            <xm:f>NOT(ISERROR(SEARCH($J$2,J1)))</xm:f>
            <xm:f>$J$2</xm:f>
            <x14:dxf>
              <font>
                <color theme="0" tint="-0.14996795556505021"/>
              </font>
              <fill>
                <patternFill>
                  <bgColor theme="0" tint="-0.14996795556505021"/>
                </patternFill>
              </fill>
            </x14:dxf>
          </x14:cfRule>
          <xm:sqref>J1:J1048576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'All studies after AI screening '!$B$2:$B$65</xm:f>
          </x14:formula1>
          <xm:sqref>A2:A38</xm:sqref>
        </x14:dataValidation>
        <x14:dataValidation type="list" allowBlank="1" showInputMessage="1" showErrorMessage="1">
          <x14:formula1>
            <xm:f>'All studies after AI screening '!$B$2:$B$66</xm:f>
          </x14:formula1>
          <xm:sqref>A39:A55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G66"/>
  <sheetViews>
    <sheetView zoomScale="80" zoomScaleNormal="80" workbookViewId="0">
      <pane xSplit="3" ySplit="1" topLeftCell="D2" activePane="bottomRight" state="frozen"/>
      <selection pane="topRight" activeCell="D1" sqref="D1"/>
      <selection pane="bottomLeft" activeCell="A2" sqref="A2"/>
      <selection pane="bottomRight"/>
    </sheetView>
  </sheetViews>
  <sheetFormatPr baseColWidth="10" defaultColWidth="8.69921875" defaultRowHeight="15" customHeight="1"/>
  <cols>
    <col min="1" max="1" width="13.59765625" style="9" customWidth="1"/>
    <col min="2" max="2" width="7.19921875" style="9" customWidth="1"/>
    <col min="3" max="3" width="82.09765625" style="2" customWidth="1"/>
    <col min="4" max="4" width="10.19921875" style="7" customWidth="1"/>
    <col min="5" max="5" width="118.796875" style="2" customWidth="1"/>
    <col min="6" max="6" width="196" style="3" customWidth="1"/>
    <col min="7" max="16384" width="8.69921875" style="3"/>
  </cols>
  <sheetData>
    <row r="1" spans="1:7" s="6" customFormat="1" ht="35.25" customHeight="1">
      <c r="A1" s="19" t="s">
        <v>497</v>
      </c>
      <c r="B1" s="20" t="s">
        <v>505</v>
      </c>
      <c r="C1" s="21" t="s">
        <v>0</v>
      </c>
      <c r="D1" s="22" t="s">
        <v>316</v>
      </c>
      <c r="E1" s="21" t="s">
        <v>314</v>
      </c>
      <c r="F1" s="23" t="s">
        <v>315</v>
      </c>
    </row>
    <row r="2" spans="1:7" ht="14.4">
      <c r="A2" s="24" t="s">
        <v>291</v>
      </c>
      <c r="B2" s="9">
        <v>5</v>
      </c>
      <c r="C2" s="2" t="s">
        <v>3</v>
      </c>
      <c r="D2" s="7">
        <v>2023</v>
      </c>
      <c r="E2" s="2" t="s">
        <v>102</v>
      </c>
      <c r="F2" s="25" t="s">
        <v>103</v>
      </c>
    </row>
    <row r="3" spans="1:7" ht="14.4">
      <c r="A3" s="24" t="s">
        <v>291</v>
      </c>
      <c r="B3" s="9">
        <v>6</v>
      </c>
      <c r="C3" s="2" t="s">
        <v>10</v>
      </c>
      <c r="D3" s="7">
        <v>2024</v>
      </c>
      <c r="E3" s="2" t="s">
        <v>104</v>
      </c>
      <c r="F3" s="25" t="s">
        <v>105</v>
      </c>
    </row>
    <row r="4" spans="1:7" s="1" customFormat="1" ht="14.4">
      <c r="A4" s="26" t="s">
        <v>292</v>
      </c>
      <c r="B4" s="9">
        <v>7</v>
      </c>
      <c r="C4" s="2" t="s">
        <v>106</v>
      </c>
      <c r="D4" s="7">
        <v>2022</v>
      </c>
      <c r="E4" s="2" t="s">
        <v>107</v>
      </c>
      <c r="F4" s="27" t="s">
        <v>108</v>
      </c>
    </row>
    <row r="5" spans="1:7" ht="14.4">
      <c r="A5" s="24" t="s">
        <v>291</v>
      </c>
      <c r="B5" s="9">
        <v>9</v>
      </c>
      <c r="C5" s="2" t="s">
        <v>109</v>
      </c>
      <c r="D5" s="7">
        <v>2022</v>
      </c>
      <c r="E5" s="2" t="s">
        <v>110</v>
      </c>
      <c r="F5" s="28" t="s">
        <v>111</v>
      </c>
    </row>
    <row r="6" spans="1:7" ht="14.4">
      <c r="A6" s="24" t="s">
        <v>291</v>
      </c>
      <c r="B6" s="9">
        <v>10</v>
      </c>
      <c r="C6" s="2" t="s">
        <v>112</v>
      </c>
      <c r="D6" s="7">
        <v>2009</v>
      </c>
      <c r="E6" s="2" t="s">
        <v>113</v>
      </c>
      <c r="F6" s="25" t="s">
        <v>114</v>
      </c>
    </row>
    <row r="7" spans="1:7" s="1" customFormat="1" ht="14.4">
      <c r="A7" s="26" t="s">
        <v>292</v>
      </c>
      <c r="B7" s="9">
        <v>12</v>
      </c>
      <c r="C7" s="2" t="s">
        <v>115</v>
      </c>
      <c r="D7" s="7">
        <v>2022</v>
      </c>
      <c r="E7" s="2" t="s">
        <v>116</v>
      </c>
      <c r="F7" s="29" t="s">
        <v>117</v>
      </c>
    </row>
    <row r="8" spans="1:7" s="1" customFormat="1" ht="14.4">
      <c r="A8" s="26" t="s">
        <v>292</v>
      </c>
      <c r="B8" s="9">
        <v>13</v>
      </c>
      <c r="C8" s="2" t="s">
        <v>118</v>
      </c>
      <c r="D8" s="7">
        <v>2013</v>
      </c>
      <c r="E8" s="2" t="s">
        <v>119</v>
      </c>
      <c r="F8" s="29" t="s">
        <v>120</v>
      </c>
    </row>
    <row r="9" spans="1:7" ht="14.4">
      <c r="A9" s="24" t="s">
        <v>291</v>
      </c>
      <c r="B9" s="9">
        <v>14</v>
      </c>
      <c r="C9" s="2" t="s">
        <v>121</v>
      </c>
      <c r="D9" s="7">
        <v>2023</v>
      </c>
      <c r="E9" s="2" t="s">
        <v>122</v>
      </c>
      <c r="F9" s="25" t="s">
        <v>123</v>
      </c>
    </row>
    <row r="10" spans="1:7" ht="14.4">
      <c r="A10" s="24" t="s">
        <v>291</v>
      </c>
      <c r="B10" s="9">
        <v>19</v>
      </c>
      <c r="C10" s="2" t="s">
        <v>124</v>
      </c>
      <c r="D10" s="7">
        <v>2019</v>
      </c>
      <c r="E10" s="2" t="s">
        <v>125</v>
      </c>
      <c r="F10" s="28" t="s">
        <v>126</v>
      </c>
    </row>
    <row r="11" spans="1:7" ht="14.4">
      <c r="A11" s="24" t="s">
        <v>291</v>
      </c>
      <c r="B11" s="9">
        <v>20</v>
      </c>
      <c r="C11" s="2" t="s">
        <v>127</v>
      </c>
      <c r="D11" s="7">
        <v>2022</v>
      </c>
      <c r="E11" s="2" t="s">
        <v>128</v>
      </c>
      <c r="F11" s="28" t="s">
        <v>129</v>
      </c>
    </row>
    <row r="12" spans="1:7" ht="14.4">
      <c r="A12" s="24" t="s">
        <v>291</v>
      </c>
      <c r="B12" s="9">
        <v>21</v>
      </c>
      <c r="C12" s="2" t="s">
        <v>130</v>
      </c>
      <c r="D12" s="7">
        <v>2015</v>
      </c>
      <c r="E12" s="2" t="s">
        <v>131</v>
      </c>
      <c r="F12" s="28" t="s">
        <v>132</v>
      </c>
    </row>
    <row r="13" spans="1:7" ht="14.4">
      <c r="A13" s="24" t="s">
        <v>291</v>
      </c>
      <c r="B13" s="9">
        <v>25</v>
      </c>
      <c r="C13" s="2" t="s">
        <v>133</v>
      </c>
      <c r="D13" s="7">
        <v>2010</v>
      </c>
      <c r="E13" s="2" t="s">
        <v>134</v>
      </c>
      <c r="F13" s="28" t="s">
        <v>135</v>
      </c>
    </row>
    <row r="14" spans="1:7" s="1" customFormat="1" ht="14.4">
      <c r="A14" s="26" t="s">
        <v>292</v>
      </c>
      <c r="B14" s="9">
        <v>27</v>
      </c>
      <c r="C14" s="2" t="s">
        <v>136</v>
      </c>
      <c r="D14" s="7">
        <v>2021</v>
      </c>
      <c r="E14" s="2" t="s">
        <v>137</v>
      </c>
      <c r="F14" s="29" t="s">
        <v>138</v>
      </c>
      <c r="G14" s="3"/>
    </row>
    <row r="15" spans="1:7" ht="14.4">
      <c r="A15" s="24" t="s">
        <v>291</v>
      </c>
      <c r="B15" s="9">
        <v>29</v>
      </c>
      <c r="C15" s="2" t="s">
        <v>139</v>
      </c>
      <c r="D15" s="7">
        <v>2017</v>
      </c>
      <c r="E15" s="2" t="s">
        <v>140</v>
      </c>
      <c r="F15" s="28" t="s">
        <v>141</v>
      </c>
    </row>
    <row r="16" spans="1:7" ht="14.4">
      <c r="A16" s="24" t="s">
        <v>291</v>
      </c>
      <c r="B16" s="9">
        <v>32</v>
      </c>
      <c r="C16" s="2" t="s">
        <v>142</v>
      </c>
      <c r="D16" s="7">
        <v>2009</v>
      </c>
      <c r="E16" s="2" t="s">
        <v>143</v>
      </c>
      <c r="F16" s="25" t="s">
        <v>144</v>
      </c>
    </row>
    <row r="17" spans="1:7" ht="14.4">
      <c r="A17" s="24" t="s">
        <v>291</v>
      </c>
      <c r="B17" s="9">
        <v>35</v>
      </c>
      <c r="C17" s="2" t="s">
        <v>145</v>
      </c>
      <c r="D17" s="7">
        <v>2016</v>
      </c>
      <c r="E17" s="2" t="s">
        <v>146</v>
      </c>
      <c r="F17" s="30" t="s">
        <v>147</v>
      </c>
    </row>
    <row r="18" spans="1:7" s="1" customFormat="1" ht="14.4">
      <c r="A18" s="26" t="s">
        <v>292</v>
      </c>
      <c r="B18" s="9">
        <v>39</v>
      </c>
      <c r="C18" s="2" t="s">
        <v>148</v>
      </c>
      <c r="D18" s="7">
        <v>2003</v>
      </c>
      <c r="E18" s="2" t="s">
        <v>149</v>
      </c>
      <c r="F18" s="29" t="s">
        <v>150</v>
      </c>
      <c r="G18" s="3"/>
    </row>
    <row r="19" spans="1:7" s="1" customFormat="1" ht="14.4">
      <c r="A19" s="26" t="s">
        <v>292</v>
      </c>
      <c r="B19" s="9">
        <v>41</v>
      </c>
      <c r="C19" s="2" t="s">
        <v>151</v>
      </c>
      <c r="D19" s="7">
        <v>2016</v>
      </c>
      <c r="E19" s="2" t="s">
        <v>152</v>
      </c>
      <c r="F19" s="27" t="s">
        <v>153</v>
      </c>
      <c r="G19" s="3"/>
    </row>
    <row r="20" spans="1:7" ht="14.4">
      <c r="A20" s="24" t="s">
        <v>291</v>
      </c>
      <c r="B20" s="9">
        <v>42</v>
      </c>
      <c r="C20" s="2" t="s">
        <v>154</v>
      </c>
      <c r="D20" s="7">
        <v>2019</v>
      </c>
      <c r="E20" s="2" t="s">
        <v>155</v>
      </c>
      <c r="F20" s="28" t="s">
        <v>156</v>
      </c>
    </row>
    <row r="21" spans="1:7" ht="14.4">
      <c r="A21" s="24" t="s">
        <v>291</v>
      </c>
      <c r="B21" s="9">
        <v>43</v>
      </c>
      <c r="C21" s="2" t="s">
        <v>157</v>
      </c>
      <c r="D21" s="7">
        <v>2007</v>
      </c>
      <c r="E21" s="2" t="s">
        <v>158</v>
      </c>
      <c r="F21" s="28" t="s">
        <v>159</v>
      </c>
    </row>
    <row r="22" spans="1:7" ht="14.4">
      <c r="A22" s="24" t="s">
        <v>291</v>
      </c>
      <c r="B22" s="9">
        <v>44</v>
      </c>
      <c r="C22" s="2" t="s">
        <v>160</v>
      </c>
      <c r="D22" s="7">
        <v>2022</v>
      </c>
      <c r="E22" s="2" t="s">
        <v>161</v>
      </c>
      <c r="F22" s="25" t="s">
        <v>162</v>
      </c>
    </row>
    <row r="23" spans="1:7" ht="14.4">
      <c r="A23" s="24" t="s">
        <v>291</v>
      </c>
      <c r="B23" s="9">
        <v>51</v>
      </c>
      <c r="C23" s="2" t="s">
        <v>163</v>
      </c>
      <c r="D23" s="7">
        <v>2013</v>
      </c>
      <c r="E23" s="2" t="s">
        <v>164</v>
      </c>
      <c r="F23" s="28" t="s">
        <v>165</v>
      </c>
    </row>
    <row r="24" spans="1:7" s="1" customFormat="1" ht="14.4">
      <c r="A24" s="26" t="s">
        <v>292</v>
      </c>
      <c r="B24" s="9">
        <v>52</v>
      </c>
      <c r="C24" s="2" t="s">
        <v>166</v>
      </c>
      <c r="D24" s="7">
        <v>2024</v>
      </c>
      <c r="E24" s="2" t="s">
        <v>167</v>
      </c>
      <c r="F24" s="29" t="s">
        <v>168</v>
      </c>
      <c r="G24" s="3"/>
    </row>
    <row r="25" spans="1:7" ht="14.55" customHeight="1">
      <c r="A25" s="24" t="s">
        <v>291</v>
      </c>
      <c r="B25" s="9">
        <v>54</v>
      </c>
      <c r="C25" s="2" t="s">
        <v>169</v>
      </c>
      <c r="D25" s="7">
        <v>2023</v>
      </c>
      <c r="E25" s="2" t="s">
        <v>170</v>
      </c>
      <c r="F25" s="28" t="s">
        <v>171</v>
      </c>
    </row>
    <row r="26" spans="1:7" ht="14.55" customHeight="1">
      <c r="A26" s="24" t="s">
        <v>291</v>
      </c>
      <c r="B26" s="9">
        <v>56</v>
      </c>
      <c r="C26" s="2" t="s">
        <v>172</v>
      </c>
      <c r="D26" s="7">
        <v>2008</v>
      </c>
      <c r="E26" s="2" t="s">
        <v>173</v>
      </c>
      <c r="F26" s="25" t="s">
        <v>174</v>
      </c>
    </row>
    <row r="27" spans="1:7" ht="14.4">
      <c r="A27" s="24" t="s">
        <v>291</v>
      </c>
      <c r="B27" s="9">
        <v>57</v>
      </c>
      <c r="C27" s="2" t="s">
        <v>175</v>
      </c>
      <c r="D27" s="7">
        <v>1999</v>
      </c>
      <c r="E27" s="2" t="s">
        <v>176</v>
      </c>
      <c r="F27" s="28" t="s">
        <v>177</v>
      </c>
    </row>
    <row r="28" spans="1:7" ht="14.4">
      <c r="A28" s="24" t="s">
        <v>291</v>
      </c>
      <c r="B28" s="9">
        <v>61</v>
      </c>
      <c r="C28" s="2" t="s">
        <v>178</v>
      </c>
      <c r="D28" s="7">
        <v>2024</v>
      </c>
      <c r="E28" s="2" t="s">
        <v>179</v>
      </c>
      <c r="F28" s="25" t="s">
        <v>180</v>
      </c>
    </row>
    <row r="29" spans="1:7" s="1" customFormat="1" ht="14.4">
      <c r="A29" s="26" t="s">
        <v>292</v>
      </c>
      <c r="B29" s="9">
        <v>62</v>
      </c>
      <c r="C29" s="2" t="s">
        <v>181</v>
      </c>
      <c r="D29" s="7">
        <v>2017</v>
      </c>
      <c r="E29" s="2" t="s">
        <v>182</v>
      </c>
      <c r="F29" s="27" t="s">
        <v>183</v>
      </c>
    </row>
    <row r="30" spans="1:7" ht="14.4">
      <c r="A30" s="24" t="s">
        <v>291</v>
      </c>
      <c r="B30" s="9">
        <v>65</v>
      </c>
      <c r="C30" s="2" t="s">
        <v>184</v>
      </c>
      <c r="D30" s="7">
        <v>2024</v>
      </c>
      <c r="E30" s="2" t="s">
        <v>185</v>
      </c>
      <c r="F30" s="25" t="s">
        <v>186</v>
      </c>
    </row>
    <row r="31" spans="1:7" ht="14.4">
      <c r="A31" s="24" t="s">
        <v>291</v>
      </c>
      <c r="B31" s="9">
        <v>66</v>
      </c>
      <c r="C31" s="2" t="s">
        <v>187</v>
      </c>
      <c r="D31" s="7">
        <v>2013</v>
      </c>
      <c r="E31" s="2" t="s">
        <v>188</v>
      </c>
      <c r="F31" s="28" t="s">
        <v>189</v>
      </c>
    </row>
    <row r="32" spans="1:7" ht="14.55" customHeight="1">
      <c r="A32" s="24" t="s">
        <v>291</v>
      </c>
      <c r="B32" s="9">
        <v>67</v>
      </c>
      <c r="C32" s="2" t="s">
        <v>190</v>
      </c>
      <c r="D32" s="7">
        <v>2011</v>
      </c>
      <c r="E32" s="2" t="s">
        <v>191</v>
      </c>
      <c r="F32" s="28" t="s">
        <v>192</v>
      </c>
    </row>
    <row r="33" spans="1:6" ht="14.4">
      <c r="A33" s="24" t="s">
        <v>291</v>
      </c>
      <c r="B33" s="9">
        <v>71</v>
      </c>
      <c r="C33" s="2" t="s">
        <v>193</v>
      </c>
      <c r="D33" s="7">
        <v>2022</v>
      </c>
      <c r="E33" s="2" t="s">
        <v>194</v>
      </c>
      <c r="F33" s="25" t="s">
        <v>195</v>
      </c>
    </row>
    <row r="34" spans="1:6" ht="14.4">
      <c r="A34" s="24" t="s">
        <v>291</v>
      </c>
      <c r="B34" s="9">
        <v>72</v>
      </c>
      <c r="C34" s="2" t="s">
        <v>196</v>
      </c>
      <c r="D34" s="7">
        <v>1995</v>
      </c>
      <c r="E34" s="2" t="s">
        <v>499</v>
      </c>
      <c r="F34" s="28" t="s">
        <v>197</v>
      </c>
    </row>
    <row r="35" spans="1:6" s="1" customFormat="1" ht="14.4">
      <c r="A35" s="26" t="s">
        <v>292</v>
      </c>
      <c r="B35" s="9">
        <v>77</v>
      </c>
      <c r="C35" s="2" t="s">
        <v>198</v>
      </c>
      <c r="D35" s="7">
        <v>2021</v>
      </c>
      <c r="E35" s="2" t="s">
        <v>199</v>
      </c>
      <c r="F35" s="27" t="s">
        <v>200</v>
      </c>
    </row>
    <row r="36" spans="1:6" s="1" customFormat="1" ht="14.4">
      <c r="A36" s="26" t="s">
        <v>292</v>
      </c>
      <c r="B36" s="9">
        <v>79</v>
      </c>
      <c r="C36" s="2" t="s">
        <v>201</v>
      </c>
      <c r="D36" s="7">
        <v>2007</v>
      </c>
      <c r="E36" s="2" t="s">
        <v>202</v>
      </c>
      <c r="F36" s="29" t="s">
        <v>203</v>
      </c>
    </row>
    <row r="37" spans="1:6" ht="14.4">
      <c r="A37" s="24" t="s">
        <v>291</v>
      </c>
      <c r="B37" s="9">
        <v>80</v>
      </c>
      <c r="C37" s="2" t="s">
        <v>204</v>
      </c>
      <c r="D37" s="7">
        <v>2023</v>
      </c>
      <c r="E37" s="2" t="s">
        <v>205</v>
      </c>
      <c r="F37" s="25" t="s">
        <v>206</v>
      </c>
    </row>
    <row r="38" spans="1:6" ht="14.4">
      <c r="A38" s="24" t="s">
        <v>291</v>
      </c>
      <c r="B38" s="9">
        <v>81</v>
      </c>
      <c r="C38" s="2" t="s">
        <v>207</v>
      </c>
      <c r="D38" s="7">
        <v>2012</v>
      </c>
      <c r="E38" s="2" t="s">
        <v>208</v>
      </c>
      <c r="F38" s="25" t="s">
        <v>209</v>
      </c>
    </row>
    <row r="39" spans="1:6" s="1" customFormat="1" ht="14.4">
      <c r="A39" s="26" t="s">
        <v>292</v>
      </c>
      <c r="B39" s="9">
        <v>86</v>
      </c>
      <c r="C39" s="2" t="s">
        <v>210</v>
      </c>
      <c r="D39" s="7">
        <v>1994</v>
      </c>
      <c r="E39" s="2" t="s">
        <v>500</v>
      </c>
      <c r="F39" s="29" t="s">
        <v>211</v>
      </c>
    </row>
    <row r="40" spans="1:6" ht="14.4">
      <c r="A40" s="24" t="s">
        <v>291</v>
      </c>
      <c r="B40" s="9">
        <v>88</v>
      </c>
      <c r="C40" s="2" t="s">
        <v>212</v>
      </c>
      <c r="D40" s="7">
        <v>2020</v>
      </c>
      <c r="E40" s="2" t="s">
        <v>213</v>
      </c>
      <c r="F40" s="28" t="s">
        <v>214</v>
      </c>
    </row>
    <row r="41" spans="1:6" ht="14.55" customHeight="1">
      <c r="A41" s="24" t="s">
        <v>291</v>
      </c>
      <c r="B41" s="9">
        <v>90</v>
      </c>
      <c r="C41" s="2" t="s">
        <v>215</v>
      </c>
      <c r="D41" s="7">
        <v>2023</v>
      </c>
      <c r="E41" s="2" t="s">
        <v>216</v>
      </c>
      <c r="F41" s="25" t="s">
        <v>217</v>
      </c>
    </row>
    <row r="42" spans="1:6" ht="14.4">
      <c r="A42" s="24" t="s">
        <v>291</v>
      </c>
      <c r="B42" s="9">
        <v>93</v>
      </c>
      <c r="C42" s="2" t="s">
        <v>218</v>
      </c>
      <c r="D42" s="7">
        <v>2018</v>
      </c>
      <c r="E42" s="2" t="s">
        <v>219</v>
      </c>
      <c r="F42" s="25" t="s">
        <v>220</v>
      </c>
    </row>
    <row r="43" spans="1:6" s="1" customFormat="1" ht="14.4">
      <c r="A43" s="26" t="s">
        <v>292</v>
      </c>
      <c r="B43" s="9">
        <v>104</v>
      </c>
      <c r="C43" s="2" t="s">
        <v>221</v>
      </c>
      <c r="D43" s="7">
        <v>2023</v>
      </c>
      <c r="E43" s="2" t="s">
        <v>222</v>
      </c>
      <c r="F43" s="27" t="s">
        <v>223</v>
      </c>
    </row>
    <row r="44" spans="1:6" ht="14.4">
      <c r="A44" s="24" t="s">
        <v>291</v>
      </c>
      <c r="B44" s="9">
        <v>111</v>
      </c>
      <c r="C44" s="2" t="s">
        <v>224</v>
      </c>
      <c r="D44" s="7">
        <v>2007</v>
      </c>
      <c r="E44" s="2" t="s">
        <v>225</v>
      </c>
      <c r="F44" s="28" t="s">
        <v>226</v>
      </c>
    </row>
    <row r="45" spans="1:6" ht="14.4">
      <c r="A45" s="24" t="s">
        <v>291</v>
      </c>
      <c r="B45" s="9">
        <v>113</v>
      </c>
      <c r="C45" s="2" t="s">
        <v>193</v>
      </c>
      <c r="D45" s="7">
        <v>2022</v>
      </c>
      <c r="E45" s="2" t="s">
        <v>227</v>
      </c>
      <c r="F45" s="25" t="s">
        <v>228</v>
      </c>
    </row>
    <row r="46" spans="1:6" ht="14.4">
      <c r="A46" s="24" t="s">
        <v>291</v>
      </c>
      <c r="B46" s="9">
        <v>124</v>
      </c>
      <c r="C46" s="2" t="s">
        <v>229</v>
      </c>
      <c r="D46" s="7">
        <v>2023</v>
      </c>
      <c r="E46" s="2" t="s">
        <v>230</v>
      </c>
      <c r="F46" s="25" t="s">
        <v>231</v>
      </c>
    </row>
    <row r="47" spans="1:6" s="1" customFormat="1" ht="14.4">
      <c r="A47" s="26" t="s">
        <v>292</v>
      </c>
      <c r="B47" s="9">
        <v>125</v>
      </c>
      <c r="C47" s="2" t="s">
        <v>232</v>
      </c>
      <c r="D47" s="7">
        <v>2022</v>
      </c>
      <c r="E47" s="2" t="s">
        <v>233</v>
      </c>
      <c r="F47" s="27" t="s">
        <v>234</v>
      </c>
    </row>
    <row r="48" spans="1:6" ht="14.4">
      <c r="A48" s="24" t="s">
        <v>291</v>
      </c>
      <c r="B48" s="9">
        <v>129</v>
      </c>
      <c r="C48" s="2" t="s">
        <v>235</v>
      </c>
      <c r="D48" s="7">
        <v>2018</v>
      </c>
      <c r="E48" s="2" t="s">
        <v>236</v>
      </c>
      <c r="F48" s="28" t="s">
        <v>237</v>
      </c>
    </row>
    <row r="49" spans="1:6" s="1" customFormat="1" ht="14.4">
      <c r="A49" s="26" t="s">
        <v>292</v>
      </c>
      <c r="B49" s="9">
        <v>131</v>
      </c>
      <c r="C49" s="2" t="s">
        <v>238</v>
      </c>
      <c r="D49" s="7">
        <v>2022</v>
      </c>
      <c r="E49" s="2" t="s">
        <v>239</v>
      </c>
      <c r="F49" s="29" t="s">
        <v>240</v>
      </c>
    </row>
    <row r="50" spans="1:6" ht="14.55" customHeight="1">
      <c r="A50" s="24" t="s">
        <v>291</v>
      </c>
      <c r="B50" s="9">
        <v>140</v>
      </c>
      <c r="C50" s="2" t="s">
        <v>241</v>
      </c>
      <c r="D50" s="7">
        <v>2017</v>
      </c>
      <c r="E50" s="2" t="s">
        <v>242</v>
      </c>
      <c r="F50" s="28" t="s">
        <v>243</v>
      </c>
    </row>
    <row r="51" spans="1:6" s="1" customFormat="1" ht="14.4">
      <c r="A51" s="26" t="s">
        <v>292</v>
      </c>
      <c r="B51" s="9">
        <v>158</v>
      </c>
      <c r="C51" s="2" t="s">
        <v>244</v>
      </c>
      <c r="D51" s="7">
        <v>2023</v>
      </c>
      <c r="E51" s="2" t="s">
        <v>245</v>
      </c>
      <c r="F51" s="29" t="s">
        <v>246</v>
      </c>
    </row>
    <row r="52" spans="1:6" ht="14.4">
      <c r="A52" s="24" t="s">
        <v>291</v>
      </c>
      <c r="B52" s="9">
        <v>174</v>
      </c>
      <c r="C52" s="2" t="s">
        <v>247</v>
      </c>
      <c r="D52" s="7">
        <v>2017</v>
      </c>
      <c r="E52" s="2" t="s">
        <v>248</v>
      </c>
      <c r="F52" s="25" t="s">
        <v>249</v>
      </c>
    </row>
    <row r="53" spans="1:6" ht="14.4">
      <c r="A53" s="24" t="s">
        <v>291</v>
      </c>
      <c r="B53" s="9">
        <v>176</v>
      </c>
      <c r="C53" s="2" t="s">
        <v>250</v>
      </c>
      <c r="D53" s="7">
        <v>2020</v>
      </c>
      <c r="E53" s="2" t="s">
        <v>251</v>
      </c>
      <c r="F53" s="28" t="s">
        <v>252</v>
      </c>
    </row>
    <row r="54" spans="1:6" ht="14.4">
      <c r="A54" s="24" t="s">
        <v>291</v>
      </c>
      <c r="B54" s="9">
        <v>177</v>
      </c>
      <c r="C54" s="2" t="s">
        <v>253</v>
      </c>
      <c r="D54" s="7">
        <v>2012</v>
      </c>
      <c r="E54" s="2" t="s">
        <v>254</v>
      </c>
      <c r="F54" s="28" t="s">
        <v>255</v>
      </c>
    </row>
    <row r="55" spans="1:6" s="1" customFormat="1" ht="14.4">
      <c r="A55" s="26" t="s">
        <v>292</v>
      </c>
      <c r="B55" s="9">
        <v>180</v>
      </c>
      <c r="C55" s="2" t="s">
        <v>256</v>
      </c>
      <c r="D55" s="7">
        <v>1994</v>
      </c>
      <c r="E55" s="2" t="s">
        <v>501</v>
      </c>
      <c r="F55" s="29" t="s">
        <v>257</v>
      </c>
    </row>
    <row r="56" spans="1:6" ht="14.4">
      <c r="A56" s="24" t="s">
        <v>291</v>
      </c>
      <c r="B56" s="9">
        <v>182</v>
      </c>
      <c r="C56" s="2" t="s">
        <v>258</v>
      </c>
      <c r="D56" s="7">
        <v>2021</v>
      </c>
      <c r="E56" s="2" t="s">
        <v>259</v>
      </c>
      <c r="F56" s="25" t="s">
        <v>260</v>
      </c>
    </row>
    <row r="57" spans="1:6" ht="14.4">
      <c r="A57" s="24" t="s">
        <v>291</v>
      </c>
      <c r="B57" s="9">
        <v>201</v>
      </c>
      <c r="C57" s="2" t="s">
        <v>261</v>
      </c>
      <c r="D57" s="7">
        <v>2011</v>
      </c>
      <c r="E57" s="2" t="s">
        <v>262</v>
      </c>
      <c r="F57" s="28" t="s">
        <v>263</v>
      </c>
    </row>
    <row r="58" spans="1:6" ht="14.4">
      <c r="A58" s="24" t="s">
        <v>291</v>
      </c>
      <c r="B58" s="9">
        <v>204</v>
      </c>
      <c r="C58" s="2" t="s">
        <v>264</v>
      </c>
      <c r="D58" s="7">
        <v>2018</v>
      </c>
      <c r="E58" s="2" t="s">
        <v>265</v>
      </c>
      <c r="F58" s="25" t="s">
        <v>266</v>
      </c>
    </row>
    <row r="59" spans="1:6" ht="14.4">
      <c r="A59" s="24" t="s">
        <v>291</v>
      </c>
      <c r="B59" s="9">
        <v>223</v>
      </c>
      <c r="C59" s="2" t="s">
        <v>267</v>
      </c>
      <c r="D59" s="7">
        <v>2020</v>
      </c>
      <c r="E59" s="2" t="s">
        <v>268</v>
      </c>
      <c r="F59" s="28" t="s">
        <v>269</v>
      </c>
    </row>
    <row r="60" spans="1:6" s="1" customFormat="1" ht="14.4">
      <c r="A60" s="26" t="s">
        <v>292</v>
      </c>
      <c r="B60" s="9">
        <v>235</v>
      </c>
      <c r="C60" s="2" t="s">
        <v>270</v>
      </c>
      <c r="D60" s="7">
        <v>2015</v>
      </c>
      <c r="E60" s="2" t="s">
        <v>271</v>
      </c>
      <c r="F60" s="29" t="s">
        <v>272</v>
      </c>
    </row>
    <row r="61" spans="1:6" ht="14.4">
      <c r="A61" s="24" t="s">
        <v>291</v>
      </c>
      <c r="B61" s="9">
        <v>239</v>
      </c>
      <c r="C61" s="2" t="s">
        <v>273</v>
      </c>
      <c r="D61" s="7">
        <v>2016</v>
      </c>
      <c r="E61" s="2" t="s">
        <v>274</v>
      </c>
      <c r="F61" s="28" t="s">
        <v>275</v>
      </c>
    </row>
    <row r="62" spans="1:6" ht="14.4">
      <c r="A62" s="24" t="s">
        <v>291</v>
      </c>
      <c r="B62" s="9">
        <v>245</v>
      </c>
      <c r="C62" s="2" t="s">
        <v>276</v>
      </c>
      <c r="D62" s="7">
        <v>2022</v>
      </c>
      <c r="E62" s="2" t="s">
        <v>277</v>
      </c>
      <c r="F62" s="25" t="s">
        <v>278</v>
      </c>
    </row>
    <row r="63" spans="1:6" s="1" customFormat="1" ht="14.4">
      <c r="A63" s="26" t="s">
        <v>292</v>
      </c>
      <c r="B63" s="9">
        <v>249</v>
      </c>
      <c r="C63" s="2" t="s">
        <v>279</v>
      </c>
      <c r="D63" s="7">
        <v>2021</v>
      </c>
      <c r="E63" s="2" t="s">
        <v>280</v>
      </c>
      <c r="F63" s="29" t="s">
        <v>281</v>
      </c>
    </row>
    <row r="64" spans="1:6" s="1" customFormat="1" ht="14.4">
      <c r="A64" s="26" t="s">
        <v>292</v>
      </c>
      <c r="B64" s="9">
        <v>250</v>
      </c>
      <c r="C64" s="2" t="s">
        <v>282</v>
      </c>
      <c r="D64" s="7">
        <v>2023</v>
      </c>
      <c r="E64" s="2" t="s">
        <v>283</v>
      </c>
      <c r="F64" s="29" t="s">
        <v>284</v>
      </c>
    </row>
    <row r="65" spans="1:6" s="1" customFormat="1" ht="14.4">
      <c r="A65" s="26" t="s">
        <v>292</v>
      </c>
      <c r="B65" s="9">
        <v>255</v>
      </c>
      <c r="C65" s="2" t="s">
        <v>285</v>
      </c>
      <c r="D65" s="7">
        <v>2023</v>
      </c>
      <c r="E65" s="2" t="s">
        <v>286</v>
      </c>
      <c r="F65" s="29" t="s">
        <v>287</v>
      </c>
    </row>
    <row r="66" spans="1:6" ht="14.55" customHeight="1">
      <c r="A66" s="31" t="s">
        <v>291</v>
      </c>
      <c r="B66" s="32">
        <v>256</v>
      </c>
      <c r="C66" s="33" t="s">
        <v>288</v>
      </c>
      <c r="D66" s="34">
        <v>2021</v>
      </c>
      <c r="E66" s="33" t="s">
        <v>289</v>
      </c>
      <c r="F66" s="35" t="s">
        <v>290</v>
      </c>
    </row>
  </sheetData>
  <sheetProtection algorithmName="SHA-512" hashValue="UsEFPBHePY1iDb6pET6hpMhOXMIuwfpicLBIJjMiOrG2BG2agH51KEaMvh1MB3klMdZC42mXKLCKta54Emb6Nw==" saltValue="fWURjp6tug13PtV9b3J/AQ==" spinCount="100000" sheet="1" objects="1" scenarios="1" formatCells="0" formatColumns="0" formatRows="0" sort="0" autoFilter="0" pivotTables="0"/>
  <autoFilter ref="A1:F66"/>
  <customSheetViews>
    <customSheetView guid="{F5C247B7-B28A-43CB-BDF3-F60268481AEC}" scale="80" showAutoFilter="1">
      <pane xSplit="3" ySplit="1" topLeftCell="D2" activePane="bottomRight" state="frozen"/>
      <selection pane="bottomRight" activeCell="B1" sqref="B1"/>
      <pageMargins left="0.7" right="0.7" top="0.75" bottom="0.75" header="0.3" footer="0.3"/>
      <pageSetup paperSize="9" orientation="portrait" r:id="rId1"/>
      <autoFilter ref="A1:F66"/>
    </customSheetView>
  </customSheetViews>
  <conditionalFormatting sqref="A2:A66">
    <cfRule type="containsText" dxfId="0" priority="2" operator="containsText" text="Yes">
      <formula>NOT(ISERROR(SEARCH("Yes",A2)))</formula>
    </cfRule>
  </conditionalFormatting>
  <conditionalFormatting sqref="D1:D1048576">
    <cfRule type="colorScale" priority="1">
      <colorScale>
        <cfvo type="min"/>
        <cfvo type="percentile" val="50"/>
        <cfvo type="max"/>
        <color rgb="FFF8696B"/>
        <color rgb="FFFFEB84"/>
        <color rgb="FF63BE7B"/>
      </colorScale>
    </cfRule>
  </conditionalFormatting>
  <hyperlinks>
    <hyperlink ref="F6" r:id="rId2"/>
    <hyperlink ref="F9" r:id="rId3"/>
    <hyperlink ref="F16" r:id="rId4"/>
    <hyperlink ref="F18" r:id="rId5"/>
    <hyperlink ref="F19" r:id="rId6"/>
    <hyperlink ref="F22" r:id="rId7"/>
    <hyperlink ref="F26" r:id="rId8"/>
    <hyperlink ref="F28" r:id="rId9"/>
    <hyperlink ref="F29" r:id="rId10"/>
    <hyperlink ref="F30" r:id="rId11"/>
    <hyperlink ref="F32" r:id="rId12" location="access-block"/>
    <hyperlink ref="F33" r:id="rId13"/>
    <hyperlink ref="F35" r:id="rId14"/>
    <hyperlink ref="F37" r:id="rId15"/>
    <hyperlink ref="F38" r:id="rId16"/>
    <hyperlink ref="F41" r:id="rId17"/>
    <hyperlink ref="F42" r:id="rId18"/>
    <hyperlink ref="F43" r:id="rId19"/>
    <hyperlink ref="F45" r:id="rId20"/>
    <hyperlink ref="F46" r:id="rId21"/>
    <hyperlink ref="F47" r:id="rId22"/>
    <hyperlink ref="F52" r:id="rId23"/>
    <hyperlink ref="F56" r:id="rId24"/>
    <hyperlink ref="F58" r:id="rId25"/>
    <hyperlink ref="F62" r:id="rId26"/>
    <hyperlink ref="F65" r:id="rId27"/>
    <hyperlink ref="F2" r:id="rId28"/>
    <hyperlink ref="F3" r:id="rId29"/>
    <hyperlink ref="F4" r:id="rId30"/>
    <hyperlink ref="F5" r:id="rId31"/>
    <hyperlink ref="F7" r:id="rId32"/>
    <hyperlink ref="F8" r:id="rId33"/>
    <hyperlink ref="F10" r:id="rId34"/>
    <hyperlink ref="F11" r:id="rId35"/>
    <hyperlink ref="F12" r:id="rId36"/>
    <hyperlink ref="F13" r:id="rId37"/>
    <hyperlink ref="F14" r:id="rId38"/>
    <hyperlink ref="F15" r:id="rId39"/>
    <hyperlink ref="F17" r:id="rId40"/>
    <hyperlink ref="F20" r:id="rId41"/>
    <hyperlink ref="F21" r:id="rId42"/>
    <hyperlink ref="F23" r:id="rId43"/>
    <hyperlink ref="F24" r:id="rId44"/>
    <hyperlink ref="F25" r:id="rId45"/>
    <hyperlink ref="F27" r:id="rId46"/>
    <hyperlink ref="F31" r:id="rId47"/>
    <hyperlink ref="F34" r:id="rId48"/>
    <hyperlink ref="F36" r:id="rId49"/>
    <hyperlink ref="F39" r:id="rId50"/>
    <hyperlink ref="F40" r:id="rId51"/>
    <hyperlink ref="F44" r:id="rId52"/>
    <hyperlink ref="F48" r:id="rId53"/>
    <hyperlink ref="F49" r:id="rId54"/>
    <hyperlink ref="F50" r:id="rId55"/>
    <hyperlink ref="F51" r:id="rId56"/>
    <hyperlink ref="F53" r:id="rId57"/>
    <hyperlink ref="F54" r:id="rId58"/>
    <hyperlink ref="F55" r:id="rId59"/>
    <hyperlink ref="F57" r:id="rId60"/>
    <hyperlink ref="F59" r:id="rId61"/>
    <hyperlink ref="F60" r:id="rId62"/>
    <hyperlink ref="F61" r:id="rId63"/>
    <hyperlink ref="F63" r:id="rId64"/>
    <hyperlink ref="F64" r:id="rId65"/>
    <hyperlink ref="F66" r:id="rId66"/>
  </hyperlinks>
  <pageMargins left="0.7" right="0.7" top="0.75" bottom="0.75" header="0.3" footer="0.3"/>
  <pageSetup paperSize="9" orientation="portrait" r:id="rId6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E4EDD913E92464B826357373C95F6A5" ma:contentTypeVersion="11" ma:contentTypeDescription="Create a new document." ma:contentTypeScope="" ma:versionID="8b5667e498e2d1d1a367675d03524f97">
  <xsd:schema xmlns:xsd="http://www.w3.org/2001/XMLSchema" xmlns:xs="http://www.w3.org/2001/XMLSchema" xmlns:p="http://schemas.microsoft.com/office/2006/metadata/properties" xmlns:ns2="d3b471db-797b-4dbf-95c5-f9f3e33762c3" xmlns:ns3="adbb81b3-18ad-40cd-af73-8111099fc7b4" targetNamespace="http://schemas.microsoft.com/office/2006/metadata/properties" ma:root="true" ma:fieldsID="3939de8ef0aa5203bb182f7acf294f80" ns2:_="" ns3:_="">
    <xsd:import namespace="d3b471db-797b-4dbf-95c5-f9f3e33762c3"/>
    <xsd:import namespace="adbb81b3-18ad-40cd-af73-8111099fc7b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b471db-797b-4dbf-95c5-f9f3e33762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bc49ad8-0d76-4442-b3ec-dfaba3082bc1"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dbb81b3-18ad-40cd-af73-8111099fc7b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30ccca2-4350-4059-950c-577025aea0fe}" ma:internalName="TaxCatchAll" ma:showField="CatchAllData" ma:web="adbb81b3-18ad-40cd-af73-8111099fc7b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3b471db-797b-4dbf-95c5-f9f3e33762c3">
      <Terms xmlns="http://schemas.microsoft.com/office/infopath/2007/PartnerControls"/>
    </lcf76f155ced4ddcb4097134ff3c332f>
    <TaxCatchAll xmlns="adbb81b3-18ad-40cd-af73-8111099fc7b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50CF0FE-27D2-4D90-B4BA-5DDBB8E6F0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b471db-797b-4dbf-95c5-f9f3e33762c3"/>
    <ds:schemaRef ds:uri="adbb81b3-18ad-40cd-af73-8111099fc7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27F5C2E-B0E1-4118-A6EF-09B75BB9DA39}">
  <ds:schemaRefs>
    <ds:schemaRef ds:uri="http://purl.org/dc/terms/"/>
    <ds:schemaRef ds:uri="http://purl.org/dc/elements/1.1/"/>
    <ds:schemaRef ds:uri="d3b471db-797b-4dbf-95c5-f9f3e33762c3"/>
    <ds:schemaRef ds:uri="http://www.w3.org/XML/1998/namespace"/>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adbb81b3-18ad-40cd-af73-8111099fc7b4"/>
    <ds:schemaRef ds:uri="http://schemas.microsoft.com/office/2006/metadata/properties"/>
  </ds:schemaRefs>
</ds:datastoreItem>
</file>

<file path=customXml/itemProps3.xml><?xml version="1.0" encoding="utf-8"?>
<ds:datastoreItem xmlns:ds="http://schemas.openxmlformats.org/officeDocument/2006/customXml" ds:itemID="{168AE142-050C-4599-BD6A-A946EB70505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Read me</vt:lpstr>
      <vt:lpstr>Indicator Matrix</vt:lpstr>
      <vt:lpstr>All studies after AI screening </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Quiédeville Sylvain</dc:creator>
  <cp:keywords/>
  <dc:description/>
  <cp:lastModifiedBy>Quiédeville Sylvain</cp:lastModifiedBy>
  <cp:revision/>
  <dcterms:created xsi:type="dcterms:W3CDTF">2024-08-07T13:31:38Z</dcterms:created>
  <dcterms:modified xsi:type="dcterms:W3CDTF">2025-02-18T09:49:41Z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0x010100DE4EDD913E92464B826357373C95F6A5</vt:lpwstr>
  </property>
  <property fmtid="{D5CDD505-2E9C-101B-9397-08002B2CF9AE}" pid="3" name="MediaServiceImageTags">
    <vt:lpwstr/>
  </property>
</Properties>
</file>