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codeName="ThisWorkbook"/>
  <mc:AlternateContent xmlns:mc="http://schemas.openxmlformats.org/markup-compatibility/2006">
    <mc:Choice Requires="x15">
      <x15ac:absPath xmlns:x15ac="http://schemas.microsoft.com/office/spreadsheetml/2010/11/ac" url="S:\Shared With Me\Prosjekt\Pågående Prosjekt\3133 URBANFARM\Maria NutriGadget\"/>
    </mc:Choice>
  </mc:AlternateContent>
  <xr:revisionPtr revIDLastSave="0" documentId="13_ncr:1_{26EB0FC0-FDDC-40FC-B7BF-5E6EE48E7E2E}" xr6:coauthVersionLast="47" xr6:coauthVersionMax="47" xr10:uidLastSave="{00000000-0000-0000-0000-000000000000}"/>
  <bookViews>
    <workbookView xWindow="-120" yWindow="-120" windowWidth="29040" windowHeight="15840" firstSheet="1" activeTab="4" xr2:uid="{00000000-000D-0000-FFFF-FFFF00000000}"/>
  </bookViews>
  <sheets>
    <sheet name="Grunnlegende informasjon" sheetId="2" r:id="rId1"/>
    <sheet name="Vekstkalender" sheetId="17" r:id="rId2"/>
    <sheet name="Næringstofftilførsel" sheetId="5" r:id="rId3"/>
    <sheet name="Fjernes med planter" sheetId="6" r:id="rId4"/>
    <sheet name="Næringsstoffbalanse" sheetId="7" r:id="rId5"/>
    <sheet name="Næringsstoffinnhold" sheetId="13" r:id="rId6"/>
    <sheet name="Avlingsveiledning" sheetId="18"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8" i="6" l="1"/>
  <c r="O5" i="5" l="1"/>
  <c r="L5" i="5"/>
  <c r="I5" i="5"/>
  <c r="F5" i="5"/>
  <c r="C5" i="5"/>
  <c r="O6" i="6"/>
  <c r="L6" i="6"/>
  <c r="I6" i="6"/>
  <c r="F6" i="6"/>
  <c r="C6" i="6"/>
  <c r="Q25" i="6"/>
  <c r="Q26" i="6"/>
  <c r="Q27" i="6"/>
  <c r="Q28" i="6"/>
  <c r="Q29" i="6"/>
  <c r="Q30" i="6"/>
  <c r="Q31" i="6"/>
  <c r="Q32" i="6"/>
  <c r="Q33" i="6"/>
  <c r="Q34" i="6"/>
  <c r="Q35" i="6"/>
  <c r="Q36" i="6"/>
  <c r="Q37" i="6"/>
  <c r="Q38" i="6"/>
  <c r="Q24" i="6"/>
  <c r="X25" i="6"/>
  <c r="X26" i="6"/>
  <c r="X27" i="6"/>
  <c r="X28" i="6"/>
  <c r="X29" i="6"/>
  <c r="X30" i="6"/>
  <c r="X31" i="6"/>
  <c r="X32" i="6"/>
  <c r="X33" i="6"/>
  <c r="X34" i="6"/>
  <c r="X35" i="6"/>
  <c r="X36" i="6"/>
  <c r="X37" i="6"/>
  <c r="X38" i="6"/>
  <c r="X24" i="6"/>
  <c r="AE25" i="6"/>
  <c r="AE26" i="6"/>
  <c r="AE27" i="6"/>
  <c r="AE28" i="6"/>
  <c r="AE29" i="6"/>
  <c r="AE30" i="6"/>
  <c r="AE31" i="6"/>
  <c r="AE32" i="6"/>
  <c r="AE33" i="6"/>
  <c r="AE34" i="6"/>
  <c r="AE35" i="6"/>
  <c r="AE36" i="6"/>
  <c r="AE37" i="6"/>
  <c r="AE38" i="6"/>
  <c r="AE24" i="6"/>
  <c r="AL25" i="6"/>
  <c r="AL26" i="6"/>
  <c r="AL27" i="6"/>
  <c r="AL28" i="6"/>
  <c r="AL29" i="6"/>
  <c r="AL30" i="6"/>
  <c r="AL31" i="6"/>
  <c r="AL32" i="6"/>
  <c r="AL33" i="6"/>
  <c r="AL34" i="6"/>
  <c r="AL35" i="6"/>
  <c r="AL36" i="6"/>
  <c r="AL37" i="6"/>
  <c r="AL38" i="6"/>
  <c r="AL24" i="6"/>
  <c r="AS25" i="6"/>
  <c r="AS26" i="6"/>
  <c r="AS27" i="6"/>
  <c r="AS28" i="6"/>
  <c r="AS29" i="6"/>
  <c r="AS30" i="6"/>
  <c r="AS31" i="6"/>
  <c r="AS32" i="6"/>
  <c r="AS33" i="6"/>
  <c r="AS34" i="6"/>
  <c r="AS35" i="6"/>
  <c r="AS36" i="6"/>
  <c r="AS37" i="6"/>
  <c r="AS38" i="6"/>
  <c r="AS24" i="6"/>
  <c r="AS8" i="5"/>
  <c r="AS9" i="5"/>
  <c r="AS10" i="5"/>
  <c r="AS11" i="5"/>
  <c r="AS12" i="5"/>
  <c r="AS13" i="5"/>
  <c r="AS14" i="5"/>
  <c r="AS15" i="5"/>
  <c r="AS16" i="5"/>
  <c r="AS17" i="5"/>
  <c r="AS18" i="5"/>
  <c r="AS19" i="5"/>
  <c r="AS20" i="5"/>
  <c r="AS21" i="5"/>
  <c r="AS7" i="5"/>
  <c r="AL8" i="5"/>
  <c r="AL9" i="5"/>
  <c r="AL10" i="5"/>
  <c r="AL11" i="5"/>
  <c r="AL12" i="5"/>
  <c r="AL13" i="5"/>
  <c r="AL14" i="5"/>
  <c r="AL15" i="5"/>
  <c r="AL16" i="5"/>
  <c r="AL17" i="5"/>
  <c r="AL18" i="5"/>
  <c r="AL19" i="5"/>
  <c r="AL20" i="5"/>
  <c r="AL21" i="5"/>
  <c r="AL7" i="5"/>
  <c r="AE8" i="5"/>
  <c r="AE9" i="5"/>
  <c r="AE10" i="5"/>
  <c r="AE11" i="5"/>
  <c r="AE12" i="5"/>
  <c r="AE13" i="5"/>
  <c r="AE14" i="5"/>
  <c r="AE15" i="5"/>
  <c r="AE16" i="5"/>
  <c r="AE17" i="5"/>
  <c r="AE18" i="5"/>
  <c r="AE19" i="5"/>
  <c r="AE20" i="5"/>
  <c r="AE21" i="5"/>
  <c r="AE7" i="5"/>
  <c r="X8" i="5"/>
  <c r="X9" i="5"/>
  <c r="X10" i="5"/>
  <c r="X11" i="5"/>
  <c r="X12" i="5"/>
  <c r="X13" i="5"/>
  <c r="X14" i="5"/>
  <c r="X15" i="5"/>
  <c r="X16" i="5"/>
  <c r="X17" i="5"/>
  <c r="X18" i="5"/>
  <c r="X19" i="5"/>
  <c r="X20" i="5"/>
  <c r="X21" i="5"/>
  <c r="X7" i="5"/>
  <c r="Q8" i="5"/>
  <c r="Q9" i="5"/>
  <c r="Q10" i="5"/>
  <c r="Q11" i="5"/>
  <c r="Q12" i="5"/>
  <c r="Q13" i="5"/>
  <c r="Q14" i="5"/>
  <c r="Q15" i="5"/>
  <c r="Q16" i="5"/>
  <c r="Q17" i="5"/>
  <c r="Q18" i="5"/>
  <c r="Q19" i="5"/>
  <c r="Q20" i="5"/>
  <c r="Q21" i="5"/>
  <c r="Q7" i="5"/>
  <c r="D21" i="5"/>
  <c r="R21" i="5" s="1"/>
  <c r="G21" i="5"/>
  <c r="J21" i="5"/>
  <c r="M21" i="5"/>
  <c r="AM21" i="5" s="1"/>
  <c r="P21" i="5"/>
  <c r="AT21" i="5" s="1"/>
  <c r="Y21" i="5"/>
  <c r="AF21" i="5"/>
  <c r="AU21" i="5" l="1"/>
  <c r="AB21" i="5"/>
  <c r="AY15" i="5"/>
  <c r="AI21" i="5"/>
  <c r="AN21" i="5"/>
  <c r="W21" i="5"/>
  <c r="AX36" i="6"/>
  <c r="AX30" i="6"/>
  <c r="AV15" i="5"/>
  <c r="AX15" i="5"/>
  <c r="AU15" i="5"/>
  <c r="AW8" i="5"/>
  <c r="AW15" i="5"/>
  <c r="AR21" i="5"/>
  <c r="AV21" i="5"/>
  <c r="AA21" i="5"/>
  <c r="Z21" i="5"/>
  <c r="T21" i="5"/>
  <c r="AW21" i="5"/>
  <c r="AH21" i="5"/>
  <c r="V21" i="5"/>
  <c r="AG21" i="5"/>
  <c r="AQ21" i="5"/>
  <c r="AK21" i="5"/>
  <c r="AC21" i="5"/>
  <c r="AO21" i="5"/>
  <c r="AY21" i="5"/>
  <c r="AD21" i="5"/>
  <c r="AP21" i="5"/>
  <c r="U21" i="5"/>
  <c r="AX21" i="5"/>
  <c r="AJ21" i="5"/>
  <c r="S21" i="5"/>
  <c r="D38" i="6"/>
  <c r="R38" i="6" s="1"/>
  <c r="G38" i="6"/>
  <c r="Y38" i="6" s="1"/>
  <c r="J38" i="6"/>
  <c r="AF38" i="6" s="1"/>
  <c r="M38" i="6"/>
  <c r="AM38" i="6" s="1"/>
  <c r="P38" i="6"/>
  <c r="AT38" i="6" s="1"/>
  <c r="AX38" i="6" s="1"/>
  <c r="D36" i="6"/>
  <c r="R36" i="6" s="1"/>
  <c r="G36" i="6"/>
  <c r="Y36" i="6" s="1"/>
  <c r="J36" i="6"/>
  <c r="AF36" i="6" s="1"/>
  <c r="M36" i="6"/>
  <c r="AM36" i="6" s="1"/>
  <c r="P36" i="6"/>
  <c r="AT36" i="6" s="1"/>
  <c r="P37" i="6"/>
  <c r="AT37" i="6" s="1"/>
  <c r="AX37" i="6" s="1"/>
  <c r="M37" i="6"/>
  <c r="AM37" i="6" s="1"/>
  <c r="J37" i="6"/>
  <c r="AF37" i="6" s="1"/>
  <c r="G37" i="6"/>
  <c r="Y37" i="6" s="1"/>
  <c r="D37" i="6"/>
  <c r="R37" i="6" s="1"/>
  <c r="A73" i="7"/>
  <c r="AS40" i="6"/>
  <c r="AS9" i="6"/>
  <c r="AS10" i="6"/>
  <c r="AS11" i="6"/>
  <c r="AS12" i="6"/>
  <c r="AS13" i="6"/>
  <c r="AS14" i="6"/>
  <c r="AS15" i="6"/>
  <c r="AS16" i="6"/>
  <c r="AS17" i="6"/>
  <c r="AS18" i="6"/>
  <c r="AS19" i="6"/>
  <c r="AS20" i="6"/>
  <c r="AS21" i="6"/>
  <c r="AS22" i="6"/>
  <c r="AS8" i="6"/>
  <c r="AL9" i="6"/>
  <c r="AL10" i="6"/>
  <c r="AL11" i="6"/>
  <c r="AL12" i="6"/>
  <c r="AL13" i="6"/>
  <c r="AL14" i="6"/>
  <c r="AL15" i="6"/>
  <c r="AL16" i="6"/>
  <c r="AL17" i="6"/>
  <c r="AL18" i="6"/>
  <c r="AL19" i="6"/>
  <c r="AL20" i="6"/>
  <c r="AL21" i="6"/>
  <c r="AL22" i="6"/>
  <c r="AL8" i="6"/>
  <c r="AL40" i="6"/>
  <c r="R4" i="5"/>
  <c r="N4" i="5"/>
  <c r="P20" i="5"/>
  <c r="AT20" i="5" s="1"/>
  <c r="AY20" i="5" s="1"/>
  <c r="P19" i="5"/>
  <c r="AT19" i="5" s="1"/>
  <c r="P18" i="5"/>
  <c r="AT18" i="5" s="1"/>
  <c r="P17" i="5"/>
  <c r="AT17" i="5" s="1"/>
  <c r="P16" i="5"/>
  <c r="AT16" i="5" s="1"/>
  <c r="AX16" i="5" s="1"/>
  <c r="P15" i="5"/>
  <c r="AT15" i="5" s="1"/>
  <c r="P14" i="5"/>
  <c r="AT14" i="5" s="1"/>
  <c r="P13" i="5"/>
  <c r="AT13" i="5" s="1"/>
  <c r="P12" i="5"/>
  <c r="AT12" i="5" s="1"/>
  <c r="AU12" i="5" s="1"/>
  <c r="P11" i="5"/>
  <c r="AT11" i="5" s="1"/>
  <c r="P10" i="5"/>
  <c r="AT10" i="5" s="1"/>
  <c r="P9" i="5"/>
  <c r="AT9" i="5" s="1"/>
  <c r="P8" i="5"/>
  <c r="AT8" i="5" s="1"/>
  <c r="AY8" i="5" s="1"/>
  <c r="P7" i="5"/>
  <c r="AT7" i="5" s="1"/>
  <c r="AW7" i="5" s="1"/>
  <c r="AS23" i="5"/>
  <c r="AS4" i="5"/>
  <c r="AL23" i="5"/>
  <c r="P35" i="6"/>
  <c r="AT35" i="6" s="1"/>
  <c r="AX35" i="6" s="1"/>
  <c r="P34" i="6"/>
  <c r="AT34" i="6" s="1"/>
  <c r="AX34" i="6" s="1"/>
  <c r="P33" i="6"/>
  <c r="AT33" i="6" s="1"/>
  <c r="AX33" i="6" s="1"/>
  <c r="P32" i="6"/>
  <c r="AT32" i="6" s="1"/>
  <c r="AX32" i="6" s="1"/>
  <c r="P31" i="6"/>
  <c r="AT31" i="6" s="1"/>
  <c r="AX31" i="6" s="1"/>
  <c r="P30" i="6"/>
  <c r="AT30" i="6" s="1"/>
  <c r="P29" i="6"/>
  <c r="AT29" i="6" s="1"/>
  <c r="AX29" i="6" s="1"/>
  <c r="P28" i="6"/>
  <c r="AT28" i="6" s="1"/>
  <c r="AX28" i="6" s="1"/>
  <c r="P27" i="6"/>
  <c r="AT27" i="6" s="1"/>
  <c r="AX27" i="6" s="1"/>
  <c r="P26" i="6"/>
  <c r="AT26" i="6" s="1"/>
  <c r="AX26" i="6" s="1"/>
  <c r="P25" i="6"/>
  <c r="AT25" i="6" s="1"/>
  <c r="AX25" i="6" s="1"/>
  <c r="P24" i="6"/>
  <c r="AT24" i="6" s="1"/>
  <c r="AX24" i="6" s="1"/>
  <c r="P22" i="6"/>
  <c r="AT22" i="6" s="1"/>
  <c r="P21" i="6"/>
  <c r="AT21" i="6" s="1"/>
  <c r="P20" i="6"/>
  <c r="AT20" i="6" s="1"/>
  <c r="P19" i="6"/>
  <c r="AT19" i="6" s="1"/>
  <c r="P18" i="6"/>
  <c r="AT18" i="6" s="1"/>
  <c r="P17" i="6"/>
  <c r="AT17" i="6" s="1"/>
  <c r="P16" i="6"/>
  <c r="AT16" i="6" s="1"/>
  <c r="P15" i="6"/>
  <c r="AT15" i="6" s="1"/>
  <c r="P14" i="6"/>
  <c r="AT14" i="6" s="1"/>
  <c r="P13" i="6"/>
  <c r="AT13" i="6" s="1"/>
  <c r="P12" i="6"/>
  <c r="AT12" i="6" s="1"/>
  <c r="P11" i="6"/>
  <c r="AT11" i="6" s="1"/>
  <c r="P10" i="6"/>
  <c r="AT10" i="6" s="1"/>
  <c r="P9" i="6"/>
  <c r="AT9" i="6" s="1"/>
  <c r="P8" i="6"/>
  <c r="AT8" i="6" s="1"/>
  <c r="AS5" i="6"/>
  <c r="A41" i="7"/>
  <c r="A57" i="7"/>
  <c r="G8" i="7"/>
  <c r="F8" i="7"/>
  <c r="G7" i="7"/>
  <c r="G6" i="7"/>
  <c r="G5" i="7"/>
  <c r="G4" i="7"/>
  <c r="F7" i="7"/>
  <c r="F6" i="7"/>
  <c r="F5" i="7"/>
  <c r="F4" i="7"/>
  <c r="A9" i="17"/>
  <c r="A8" i="17"/>
  <c r="A7" i="17"/>
  <c r="A6" i="17"/>
  <c r="A5" i="17"/>
  <c r="B4" i="5"/>
  <c r="M9" i="6"/>
  <c r="AM9" i="6" s="1"/>
  <c r="M10" i="6"/>
  <c r="AM10" i="6" s="1"/>
  <c r="M11" i="6"/>
  <c r="AM11" i="6" s="1"/>
  <c r="M12" i="6"/>
  <c r="AM12" i="6" s="1"/>
  <c r="M13" i="6"/>
  <c r="AM13" i="6" s="1"/>
  <c r="M14" i="6"/>
  <c r="AM14" i="6" s="1"/>
  <c r="M15" i="6"/>
  <c r="AM15" i="6" s="1"/>
  <c r="M16" i="6"/>
  <c r="AM16" i="6" s="1"/>
  <c r="M17" i="6"/>
  <c r="AM17" i="6" s="1"/>
  <c r="M18" i="6"/>
  <c r="AM18" i="6" s="1"/>
  <c r="M19" i="6"/>
  <c r="AM19" i="6" s="1"/>
  <c r="M20" i="6"/>
  <c r="AM20" i="6" s="1"/>
  <c r="M21" i="6"/>
  <c r="AM21" i="6" s="1"/>
  <c r="M22" i="6"/>
  <c r="AM22" i="6" s="1"/>
  <c r="M24" i="6"/>
  <c r="AM24" i="6" s="1"/>
  <c r="M25" i="6"/>
  <c r="AM25" i="6" s="1"/>
  <c r="M26" i="6"/>
  <c r="AM26" i="6" s="1"/>
  <c r="M27" i="6"/>
  <c r="AM27" i="6" s="1"/>
  <c r="M28" i="6"/>
  <c r="AM28" i="6" s="1"/>
  <c r="M29" i="6"/>
  <c r="AM29" i="6" s="1"/>
  <c r="M30" i="6"/>
  <c r="AM30" i="6" s="1"/>
  <c r="M31" i="6"/>
  <c r="AM31" i="6" s="1"/>
  <c r="M32" i="6"/>
  <c r="AM32" i="6" s="1"/>
  <c r="M33" i="6"/>
  <c r="AM33" i="6" s="1"/>
  <c r="M34" i="6"/>
  <c r="AM34" i="6" s="1"/>
  <c r="M35" i="6"/>
  <c r="AM35" i="6" s="1"/>
  <c r="M8" i="6"/>
  <c r="AM8" i="6" s="1"/>
  <c r="N5" i="6"/>
  <c r="Q40" i="6"/>
  <c r="Q8" i="6"/>
  <c r="Q9" i="6"/>
  <c r="Q10" i="6"/>
  <c r="Q11" i="6"/>
  <c r="Q12" i="6"/>
  <c r="Q13" i="6"/>
  <c r="Q14" i="6"/>
  <c r="Q15" i="6"/>
  <c r="Q16" i="6"/>
  <c r="Q17" i="6"/>
  <c r="Q18" i="6"/>
  <c r="Q19" i="6"/>
  <c r="Q20" i="6"/>
  <c r="Q21" i="6"/>
  <c r="Q22" i="6"/>
  <c r="AX7" i="5" l="1"/>
  <c r="AW16" i="5"/>
  <c r="AW20" i="5"/>
  <c r="AU20" i="5"/>
  <c r="AV20" i="5"/>
  <c r="AV8" i="5"/>
  <c r="AU7" i="5"/>
  <c r="AX12" i="5"/>
  <c r="AW12" i="5"/>
  <c r="AV16" i="5"/>
  <c r="AX20" i="5"/>
  <c r="AW13" i="5"/>
  <c r="AV13" i="5"/>
  <c r="AU13" i="5"/>
  <c r="AX13" i="5"/>
  <c r="AY13" i="5"/>
  <c r="AV12" i="5"/>
  <c r="AU9" i="5"/>
  <c r="AY9" i="5"/>
  <c r="AW9" i="5"/>
  <c r="AV9" i="5"/>
  <c r="AX9" i="5"/>
  <c r="AV10" i="5"/>
  <c r="AU10" i="5"/>
  <c r="AW10" i="5"/>
  <c r="AY10" i="5"/>
  <c r="AX10" i="5"/>
  <c r="AY7" i="5"/>
  <c r="AU8" i="5"/>
  <c r="AX8" i="5"/>
  <c r="AY16" i="5"/>
  <c r="AY14" i="5"/>
  <c r="AW14" i="5"/>
  <c r="AV14" i="5"/>
  <c r="AU14" i="5"/>
  <c r="AX14" i="5"/>
  <c r="AX17" i="5"/>
  <c r="AY17" i="5"/>
  <c r="AW17" i="5"/>
  <c r="AV17" i="5"/>
  <c r="AU17" i="5"/>
  <c r="AY12" i="5"/>
  <c r="AU11" i="5"/>
  <c r="AV11" i="5"/>
  <c r="AX11" i="5"/>
  <c r="AW11" i="5"/>
  <c r="AY11" i="5"/>
  <c r="AW19" i="5"/>
  <c r="AV19" i="5"/>
  <c r="AU19" i="5"/>
  <c r="AX19" i="5"/>
  <c r="AY19" i="5"/>
  <c r="AV7" i="5"/>
  <c r="AU16" i="5"/>
  <c r="AV18" i="5"/>
  <c r="AW18" i="5"/>
  <c r="AU18" i="5"/>
  <c r="AX18" i="5"/>
  <c r="AY18" i="5"/>
  <c r="AO12" i="6"/>
  <c r="AR18" i="6"/>
  <c r="AR10" i="6"/>
  <c r="AU18" i="6"/>
  <c r="AN22" i="6"/>
  <c r="AN14" i="6"/>
  <c r="AU17" i="6"/>
  <c r="AU9" i="6"/>
  <c r="AD37" i="6"/>
  <c r="AY20" i="6"/>
  <c r="AW36" i="6"/>
  <c r="AY36" i="6"/>
  <c r="AU36" i="6"/>
  <c r="AV36" i="6"/>
  <c r="AN38" i="6"/>
  <c r="AO38" i="6"/>
  <c r="AQ38" i="6"/>
  <c r="AP38" i="6"/>
  <c r="AR38" i="6"/>
  <c r="AN30" i="6"/>
  <c r="AO30" i="6"/>
  <c r="AR30" i="6"/>
  <c r="AP30" i="6"/>
  <c r="AQ30" i="6"/>
  <c r="AU33" i="6"/>
  <c r="AV33" i="6"/>
  <c r="AY33" i="6"/>
  <c r="AW33" i="6"/>
  <c r="AU25" i="6"/>
  <c r="AV25" i="6"/>
  <c r="AW25" i="6"/>
  <c r="AY25" i="6"/>
  <c r="AN29" i="6"/>
  <c r="AO29" i="6"/>
  <c r="AP29" i="6"/>
  <c r="AQ29" i="6"/>
  <c r="AR29" i="6"/>
  <c r="AP20" i="6"/>
  <c r="AP12" i="6"/>
  <c r="AU32" i="6"/>
  <c r="AV32" i="6"/>
  <c r="AW32" i="6"/>
  <c r="AY32" i="6"/>
  <c r="AV24" i="6"/>
  <c r="AW24" i="6"/>
  <c r="AU24" i="6"/>
  <c r="AY24" i="6"/>
  <c r="AW15" i="6"/>
  <c r="AP36" i="6"/>
  <c r="AN36" i="6"/>
  <c r="AO36" i="6"/>
  <c r="AQ36" i="6"/>
  <c r="AR36" i="6"/>
  <c r="AD38" i="6"/>
  <c r="AU26" i="6"/>
  <c r="AY26" i="6"/>
  <c r="AV26" i="6"/>
  <c r="AW26" i="6"/>
  <c r="AN8" i="6"/>
  <c r="AO28" i="6"/>
  <c r="AN28" i="6"/>
  <c r="AP28" i="6"/>
  <c r="AQ28" i="6"/>
  <c r="AR28" i="6"/>
  <c r="AQ19" i="6"/>
  <c r="AQ11" i="6"/>
  <c r="AU31" i="6"/>
  <c r="AV31" i="6"/>
  <c r="AW31" i="6"/>
  <c r="AY31" i="6"/>
  <c r="AO14" i="6"/>
  <c r="AN27" i="6"/>
  <c r="AP27" i="6"/>
  <c r="AO27" i="6"/>
  <c r="AQ27" i="6"/>
  <c r="AR27" i="6"/>
  <c r="AO34" i="6"/>
  <c r="AR34" i="6"/>
  <c r="AP34" i="6"/>
  <c r="AQ34" i="6"/>
  <c r="AN34" i="6"/>
  <c r="AO26" i="6"/>
  <c r="AQ26" i="6"/>
  <c r="AP26" i="6"/>
  <c r="AR26" i="6"/>
  <c r="AN26" i="6"/>
  <c r="AN17" i="6"/>
  <c r="AN9" i="6"/>
  <c r="AV29" i="6"/>
  <c r="AW29" i="6"/>
  <c r="AY29" i="6"/>
  <c r="AU29" i="6"/>
  <c r="AU20" i="6"/>
  <c r="AU12" i="6"/>
  <c r="AR31" i="6"/>
  <c r="AN31" i="6"/>
  <c r="AP31" i="6"/>
  <c r="AQ31" i="6"/>
  <c r="AO31" i="6"/>
  <c r="AU34" i="6"/>
  <c r="AW34" i="6"/>
  <c r="AV34" i="6"/>
  <c r="AY34" i="6"/>
  <c r="AN35" i="6"/>
  <c r="AQ35" i="6"/>
  <c r="AO35" i="6"/>
  <c r="AP35" i="6"/>
  <c r="AR35" i="6"/>
  <c r="AU30" i="6"/>
  <c r="AV30" i="6"/>
  <c r="AW30" i="6"/>
  <c r="AY30" i="6"/>
  <c r="AY21" i="6"/>
  <c r="AY13" i="6"/>
  <c r="AP33" i="6"/>
  <c r="AQ33" i="6"/>
  <c r="AR33" i="6"/>
  <c r="AN33" i="6"/>
  <c r="AO33" i="6"/>
  <c r="AP25" i="6"/>
  <c r="AR25" i="6"/>
  <c r="AQ25" i="6"/>
  <c r="AN25" i="6"/>
  <c r="AO25" i="6"/>
  <c r="AN16" i="6"/>
  <c r="AW8" i="6"/>
  <c r="AW28" i="6"/>
  <c r="AY28" i="6"/>
  <c r="AV28" i="6"/>
  <c r="AU28" i="6"/>
  <c r="AU19" i="6"/>
  <c r="AU11" i="6"/>
  <c r="AO37" i="6"/>
  <c r="AN37" i="6"/>
  <c r="AP37" i="6"/>
  <c r="AR37" i="6"/>
  <c r="AQ37" i="6"/>
  <c r="AD36" i="6"/>
  <c r="AU38" i="6"/>
  <c r="AW38" i="6"/>
  <c r="AY38" i="6"/>
  <c r="AV38" i="6"/>
  <c r="AQ32" i="6"/>
  <c r="AR32" i="6"/>
  <c r="AO32" i="6"/>
  <c r="AP32" i="6"/>
  <c r="AN32" i="6"/>
  <c r="AR24" i="6"/>
  <c r="AN24" i="6"/>
  <c r="AO24" i="6"/>
  <c r="AP24" i="6"/>
  <c r="AQ24" i="6"/>
  <c r="AO15" i="6"/>
  <c r="AY35" i="6"/>
  <c r="AV35" i="6"/>
  <c r="AU35" i="6"/>
  <c r="AW35" i="6"/>
  <c r="AY27" i="6"/>
  <c r="AW27" i="6"/>
  <c r="AU27" i="6"/>
  <c r="AV27" i="6"/>
  <c r="AV18" i="6"/>
  <c r="AV10" i="6"/>
  <c r="AV37" i="6"/>
  <c r="AY37" i="6"/>
  <c r="AW37" i="6"/>
  <c r="AU37" i="6"/>
  <c r="U36" i="6"/>
  <c r="AJ36" i="6"/>
  <c r="AK36" i="6"/>
  <c r="AH36" i="6"/>
  <c r="AI36" i="6"/>
  <c r="AG36" i="6"/>
  <c r="AJ37" i="6"/>
  <c r="AG37" i="6"/>
  <c r="AK37" i="6"/>
  <c r="AH37" i="6"/>
  <c r="AI37" i="6"/>
  <c r="AH38" i="6"/>
  <c r="AI38" i="6"/>
  <c r="AK38" i="6"/>
  <c r="AJ38" i="6"/>
  <c r="AG38" i="6"/>
  <c r="AV8" i="6"/>
  <c r="AR9" i="6"/>
  <c r="AV9" i="6"/>
  <c r="AQ10" i="6"/>
  <c r="AU10" i="6"/>
  <c r="AQ12" i="6"/>
  <c r="AY12" i="6"/>
  <c r="AX13" i="6"/>
  <c r="AN15" i="6"/>
  <c r="AV15" i="6"/>
  <c r="AR17" i="6"/>
  <c r="AV17" i="6"/>
  <c r="AQ18" i="6"/>
  <c r="AQ20" i="6"/>
  <c r="AO20" i="6"/>
  <c r="AX21" i="6"/>
  <c r="AO22" i="6"/>
  <c r="AB38" i="6"/>
  <c r="AC38" i="6"/>
  <c r="Z38" i="6"/>
  <c r="AA38" i="6"/>
  <c r="W38" i="6"/>
  <c r="S38" i="6"/>
  <c r="T38" i="6"/>
  <c r="U38" i="6"/>
  <c r="V38" i="6"/>
  <c r="AO21" i="6"/>
  <c r="AP21" i="6"/>
  <c r="AQ21" i="6"/>
  <c r="AR21" i="6"/>
  <c r="AN21" i="6"/>
  <c r="AO13" i="6"/>
  <c r="AP13" i="6"/>
  <c r="AQ13" i="6"/>
  <c r="AR13" i="6"/>
  <c r="AN13" i="6"/>
  <c r="AV16" i="6"/>
  <c r="AW16" i="6"/>
  <c r="AX16" i="6"/>
  <c r="AY16" i="6"/>
  <c r="AU16" i="6"/>
  <c r="AX22" i="6"/>
  <c r="AX14" i="6"/>
  <c r="AP19" i="6"/>
  <c r="AN20" i="6"/>
  <c r="AN12" i="6"/>
  <c r="AO19" i="6"/>
  <c r="AO11" i="6"/>
  <c r="AP18" i="6"/>
  <c r="AP10" i="6"/>
  <c r="AQ17" i="6"/>
  <c r="AQ9" i="6"/>
  <c r="AR16" i="6"/>
  <c r="AU8" i="6"/>
  <c r="AU15" i="6"/>
  <c r="AV22" i="6"/>
  <c r="AV14" i="6"/>
  <c r="AW21" i="6"/>
  <c r="AW13" i="6"/>
  <c r="AX20" i="6"/>
  <c r="AX12" i="6"/>
  <c r="AY19" i="6"/>
  <c r="AY11" i="6"/>
  <c r="AC36" i="6"/>
  <c r="AW14" i="6"/>
  <c r="AN19" i="6"/>
  <c r="AN11" i="6"/>
  <c r="AO18" i="6"/>
  <c r="AO10" i="6"/>
  <c r="AP17" i="6"/>
  <c r="AP9" i="6"/>
  <c r="AQ16" i="6"/>
  <c r="AR8" i="6"/>
  <c r="AR15" i="6"/>
  <c r="AU22" i="6"/>
  <c r="AU14" i="6"/>
  <c r="AV21" i="6"/>
  <c r="AV13" i="6"/>
  <c r="AW20" i="6"/>
  <c r="AW12" i="6"/>
  <c r="AX19" i="6"/>
  <c r="AX11" i="6"/>
  <c r="AY18" i="6"/>
  <c r="AY10" i="6"/>
  <c r="AP11" i="6"/>
  <c r="AW22" i="6"/>
  <c r="AN18" i="6"/>
  <c r="AN10" i="6"/>
  <c r="AO17" i="6"/>
  <c r="AO9" i="6"/>
  <c r="AP16" i="6"/>
  <c r="AQ8" i="6"/>
  <c r="AQ15" i="6"/>
  <c r="AR22" i="6"/>
  <c r="AR14" i="6"/>
  <c r="AU21" i="6"/>
  <c r="AU13" i="6"/>
  <c r="AV20" i="6"/>
  <c r="AV12" i="6"/>
  <c r="AW19" i="6"/>
  <c r="AW11" i="6"/>
  <c r="AX18" i="6"/>
  <c r="AX10" i="6"/>
  <c r="AY17" i="6"/>
  <c r="AY9" i="6"/>
  <c r="AO16" i="6"/>
  <c r="AP8" i="6"/>
  <c r="AP15" i="6"/>
  <c r="AQ22" i="6"/>
  <c r="AQ14" i="6"/>
  <c r="AV19" i="6"/>
  <c r="AV11" i="6"/>
  <c r="AW18" i="6"/>
  <c r="AW10" i="6"/>
  <c r="AX17" i="6"/>
  <c r="AX9" i="6"/>
  <c r="AO8" i="6"/>
  <c r="AP22" i="6"/>
  <c r="AP14" i="6"/>
  <c r="AR20" i="6"/>
  <c r="AR12" i="6"/>
  <c r="AW17" i="6"/>
  <c r="AW9" i="6"/>
  <c r="AY8" i="6"/>
  <c r="AY15" i="6"/>
  <c r="AX8" i="6"/>
  <c r="AX15" i="6"/>
  <c r="AY22" i="6"/>
  <c r="AY14" i="6"/>
  <c r="Z37" i="6"/>
  <c r="AR19" i="6"/>
  <c r="AR11" i="6"/>
  <c r="AB36" i="6"/>
  <c r="T36" i="6"/>
  <c r="S36" i="6"/>
  <c r="Z36" i="6"/>
  <c r="AA36" i="6"/>
  <c r="W36" i="6"/>
  <c r="V36" i="6"/>
  <c r="S37" i="6"/>
  <c r="W37" i="6"/>
  <c r="V37" i="6"/>
  <c r="U37" i="6"/>
  <c r="T37" i="6"/>
  <c r="AA37" i="6"/>
  <c r="AC37" i="6"/>
  <c r="AB37" i="6"/>
  <c r="Q5" i="6"/>
  <c r="AE8" i="6"/>
  <c r="AE9" i="6"/>
  <c r="AE10" i="6"/>
  <c r="AE11" i="6"/>
  <c r="AE12" i="6"/>
  <c r="AE13" i="6"/>
  <c r="AE14" i="6"/>
  <c r="AE15" i="6"/>
  <c r="AE16" i="6"/>
  <c r="AE17" i="6"/>
  <c r="AE18" i="6"/>
  <c r="AE19" i="6"/>
  <c r="AE20" i="6"/>
  <c r="AE21" i="6"/>
  <c r="AE22" i="6"/>
  <c r="AE5" i="6"/>
  <c r="AR44" i="6" l="1"/>
  <c r="E66" i="7" s="1"/>
  <c r="J66" i="7" s="1"/>
  <c r="AQ44" i="6"/>
  <c r="D66" i="7" s="1"/>
  <c r="I66" i="7" s="1"/>
  <c r="AQ43" i="6"/>
  <c r="AR43" i="6"/>
  <c r="AP44" i="6"/>
  <c r="C66" i="7" s="1"/>
  <c r="H66" i="7" s="1"/>
  <c r="AY44" i="6"/>
  <c r="E82" i="7" s="1"/>
  <c r="J82" i="7" s="1"/>
  <c r="AX44" i="6"/>
  <c r="D82" i="7" s="1"/>
  <c r="I82" i="7" s="1"/>
  <c r="AO44" i="6"/>
  <c r="B66" i="7" s="1"/>
  <c r="G66" i="7" s="1"/>
  <c r="AU44" i="6"/>
  <c r="A82" i="7" s="1"/>
  <c r="F82" i="7" s="1"/>
  <c r="AO43" i="6"/>
  <c r="AN44" i="6"/>
  <c r="A66" i="7" s="1"/>
  <c r="F66" i="7" s="1"/>
  <c r="AW44" i="6"/>
  <c r="C82" i="7" s="1"/>
  <c r="H82" i="7" s="1"/>
  <c r="AV44" i="6"/>
  <c r="B82" i="7" s="1"/>
  <c r="G82" i="7" s="1"/>
  <c r="AP43" i="6"/>
  <c r="AN43" i="6"/>
  <c r="AW43" i="6"/>
  <c r="AV43" i="6"/>
  <c r="B81" i="7" s="1"/>
  <c r="G81" i="7" s="1"/>
  <c r="AY43" i="6"/>
  <c r="E81" i="7" s="1"/>
  <c r="J81" i="7" s="1"/>
  <c r="AU43" i="6"/>
  <c r="A81" i="7" s="1"/>
  <c r="F81" i="7" s="1"/>
  <c r="AX43" i="6"/>
  <c r="D81" i="7" s="1"/>
  <c r="I81" i="7" s="1"/>
  <c r="AU26" i="5"/>
  <c r="A77" i="7" s="1"/>
  <c r="F77" i="7" s="1"/>
  <c r="B10" i="17"/>
  <c r="I4" i="7" s="1"/>
  <c r="AL5" i="6"/>
  <c r="K5" i="6"/>
  <c r="A25" i="7"/>
  <c r="A9" i="7"/>
  <c r="AF16" i="5"/>
  <c r="AG16" i="5" l="1"/>
  <c r="AJ16" i="5"/>
  <c r="AH16" i="5"/>
  <c r="AK16" i="5"/>
  <c r="AI16" i="5"/>
  <c r="AR45" i="6"/>
  <c r="E67" i="7" s="1"/>
  <c r="J67" i="7" s="1"/>
  <c r="AQ45" i="6"/>
  <c r="D67" i="7" s="1"/>
  <c r="I67" i="7" s="1"/>
  <c r="AP45" i="6"/>
  <c r="C67" i="7" s="1"/>
  <c r="H67" i="7" s="1"/>
  <c r="AO45" i="6"/>
  <c r="B67" i="7" s="1"/>
  <c r="G67" i="7" s="1"/>
  <c r="AN45" i="6"/>
  <c r="A67" i="7" s="1"/>
  <c r="F67" i="7" s="1"/>
  <c r="AY45" i="6"/>
  <c r="E83" i="7" s="1"/>
  <c r="AW45" i="6"/>
  <c r="C83" i="7" s="1"/>
  <c r="AV45" i="6"/>
  <c r="B83" i="7" s="1"/>
  <c r="C81" i="7"/>
  <c r="H81" i="7" s="1"/>
  <c r="AX45" i="6"/>
  <c r="D83" i="7" s="1"/>
  <c r="I83" i="7" s="1"/>
  <c r="AU45" i="6"/>
  <c r="A83" i="7" s="1"/>
  <c r="A87" i="7"/>
  <c r="F87" i="7" s="1"/>
  <c r="M8" i="5"/>
  <c r="AM8" i="5" s="1"/>
  <c r="M9" i="5"/>
  <c r="AM9" i="5" s="1"/>
  <c r="M10" i="5"/>
  <c r="AM10" i="5" s="1"/>
  <c r="M11" i="5"/>
  <c r="AM11" i="5" s="1"/>
  <c r="M12" i="5"/>
  <c r="AM12" i="5" s="1"/>
  <c r="M13" i="5"/>
  <c r="AM13" i="5" s="1"/>
  <c r="M14" i="5"/>
  <c r="AM14" i="5" s="1"/>
  <c r="M15" i="5"/>
  <c r="AM15" i="5" s="1"/>
  <c r="M16" i="5"/>
  <c r="AM16" i="5" s="1"/>
  <c r="M17" i="5"/>
  <c r="AM17" i="5" s="1"/>
  <c r="M18" i="5"/>
  <c r="AM18" i="5" s="1"/>
  <c r="M19" i="5"/>
  <c r="AM19" i="5" s="1"/>
  <c r="M20" i="5"/>
  <c r="AM20" i="5" s="1"/>
  <c r="M7" i="5"/>
  <c r="AM7" i="5" s="1"/>
  <c r="AL4" i="5"/>
  <c r="K4" i="5"/>
  <c r="AR12" i="5" l="1"/>
  <c r="AO12" i="5"/>
  <c r="AN12" i="5"/>
  <c r="AQ12" i="5"/>
  <c r="AP12" i="5"/>
  <c r="AP14" i="5"/>
  <c r="AN14" i="5"/>
  <c r="AO14" i="5"/>
  <c r="AR14" i="5"/>
  <c r="AQ14" i="5"/>
  <c r="AN20" i="5"/>
  <c r="AR20" i="5"/>
  <c r="AP20" i="5"/>
  <c r="AO20" i="5"/>
  <c r="AQ20" i="5"/>
  <c r="AO11" i="5"/>
  <c r="AN11" i="5"/>
  <c r="AR11" i="5"/>
  <c r="AP11" i="5"/>
  <c r="AQ11" i="5"/>
  <c r="AN18" i="5"/>
  <c r="AP18" i="5"/>
  <c r="AO18" i="5"/>
  <c r="AQ18" i="5"/>
  <c r="AR18" i="5"/>
  <c r="AN10" i="5"/>
  <c r="AQ10" i="5"/>
  <c r="AR10" i="5"/>
  <c r="AP10" i="5"/>
  <c r="AO10" i="5"/>
  <c r="AQ17" i="5"/>
  <c r="AP17" i="5"/>
  <c r="AO17" i="5"/>
  <c r="AN17" i="5"/>
  <c r="AR17" i="5"/>
  <c r="AN9" i="5"/>
  <c r="AR9" i="5"/>
  <c r="AQ9" i="5"/>
  <c r="AO9" i="5"/>
  <c r="AP9" i="5"/>
  <c r="AQ7" i="5"/>
  <c r="AP7" i="5"/>
  <c r="AR7" i="5"/>
  <c r="AO7" i="5"/>
  <c r="AN7" i="5"/>
  <c r="AQ16" i="5"/>
  <c r="AO16" i="5"/>
  <c r="AP16" i="5"/>
  <c r="AN16" i="5"/>
  <c r="AR16" i="5"/>
  <c r="AO8" i="5"/>
  <c r="AQ8" i="5"/>
  <c r="AR8" i="5"/>
  <c r="AN8" i="5"/>
  <c r="AP8" i="5"/>
  <c r="AN13" i="5"/>
  <c r="AO13" i="5"/>
  <c r="AR13" i="5"/>
  <c r="AP13" i="5"/>
  <c r="AQ13" i="5"/>
  <c r="AR19" i="5"/>
  <c r="AP19" i="5"/>
  <c r="AQ19" i="5"/>
  <c r="AO19" i="5"/>
  <c r="AN19" i="5"/>
  <c r="AQ15" i="5"/>
  <c r="AO15" i="5"/>
  <c r="AP15" i="5"/>
  <c r="AN15" i="5"/>
  <c r="AR15" i="5"/>
  <c r="J83" i="7"/>
  <c r="H83" i="7"/>
  <c r="G83" i="7"/>
  <c r="F83" i="7"/>
  <c r="A88" i="7"/>
  <c r="F88" i="7" s="1"/>
  <c r="H4" i="5"/>
  <c r="J9" i="6" l="1"/>
  <c r="AF9" i="6" s="1"/>
  <c r="J10" i="6"/>
  <c r="AF10" i="6" s="1"/>
  <c r="J11" i="6"/>
  <c r="AF11" i="6" s="1"/>
  <c r="J12" i="6"/>
  <c r="AF12" i="6" s="1"/>
  <c r="J13" i="6"/>
  <c r="AF13" i="6" s="1"/>
  <c r="J14" i="6"/>
  <c r="AF14" i="6" s="1"/>
  <c r="J15" i="6"/>
  <c r="AF15" i="6" s="1"/>
  <c r="J16" i="6"/>
  <c r="AF16" i="6" s="1"/>
  <c r="J17" i="6"/>
  <c r="AF17" i="6" s="1"/>
  <c r="J18" i="6"/>
  <c r="AF18" i="6" s="1"/>
  <c r="J19" i="6"/>
  <c r="AF19" i="6" s="1"/>
  <c r="J20" i="6"/>
  <c r="AF20" i="6" s="1"/>
  <c r="J21" i="6"/>
  <c r="AF21" i="6" s="1"/>
  <c r="J22" i="6"/>
  <c r="AF22" i="6" s="1"/>
  <c r="J24" i="6"/>
  <c r="AF24" i="6" s="1"/>
  <c r="J25" i="6"/>
  <c r="AF25" i="6" s="1"/>
  <c r="J26" i="6"/>
  <c r="AF26" i="6" s="1"/>
  <c r="J27" i="6"/>
  <c r="AF27" i="6" s="1"/>
  <c r="J28" i="6"/>
  <c r="AF28" i="6" s="1"/>
  <c r="J29" i="6"/>
  <c r="AF29" i="6" s="1"/>
  <c r="J30" i="6"/>
  <c r="AF30" i="6" s="1"/>
  <c r="J31" i="6"/>
  <c r="AF31" i="6" s="1"/>
  <c r="J32" i="6"/>
  <c r="AF32" i="6" s="1"/>
  <c r="J33" i="6"/>
  <c r="AF33" i="6" s="1"/>
  <c r="J34" i="6"/>
  <c r="AF34" i="6" s="1"/>
  <c r="J35" i="6"/>
  <c r="AF35" i="6" s="1"/>
  <c r="J8" i="6"/>
  <c r="AF8" i="6" s="1"/>
  <c r="G9" i="6"/>
  <c r="Y9" i="6" s="1"/>
  <c r="G10" i="6"/>
  <c r="Y10" i="6" s="1"/>
  <c r="G11" i="6"/>
  <c r="Y11" i="6" s="1"/>
  <c r="G12" i="6"/>
  <c r="Y12" i="6" s="1"/>
  <c r="G13" i="6"/>
  <c r="Y13" i="6" s="1"/>
  <c r="G14" i="6"/>
  <c r="Y14" i="6" s="1"/>
  <c r="G15" i="6"/>
  <c r="Y15" i="6" s="1"/>
  <c r="G16" i="6"/>
  <c r="Y16" i="6" s="1"/>
  <c r="G17" i="6"/>
  <c r="Y17" i="6" s="1"/>
  <c r="G18" i="6"/>
  <c r="Y18" i="6" s="1"/>
  <c r="G19" i="6"/>
  <c r="Y19" i="6" s="1"/>
  <c r="G20" i="6"/>
  <c r="Y20" i="6" s="1"/>
  <c r="G21" i="6"/>
  <c r="Y21" i="6" s="1"/>
  <c r="G22" i="6"/>
  <c r="Y22" i="6" s="1"/>
  <c r="G24" i="6"/>
  <c r="Y24" i="6" s="1"/>
  <c r="G25" i="6"/>
  <c r="Y25" i="6" s="1"/>
  <c r="G26" i="6"/>
  <c r="Y26" i="6" s="1"/>
  <c r="G27" i="6"/>
  <c r="Y27" i="6" s="1"/>
  <c r="Y28" i="6"/>
  <c r="G29" i="6"/>
  <c r="Y29" i="6" s="1"/>
  <c r="G30" i="6"/>
  <c r="Y30" i="6" s="1"/>
  <c r="G31" i="6"/>
  <c r="Y31" i="6" s="1"/>
  <c r="G32" i="6"/>
  <c r="Y32" i="6" s="1"/>
  <c r="G33" i="6"/>
  <c r="Y33" i="6" s="1"/>
  <c r="G34" i="6"/>
  <c r="Y34" i="6" s="1"/>
  <c r="G35" i="6"/>
  <c r="Y35" i="6" s="1"/>
  <c r="G8" i="6"/>
  <c r="Y8" i="6" s="1"/>
  <c r="D9" i="6"/>
  <c r="R9" i="6" s="1"/>
  <c r="D10" i="6"/>
  <c r="R10" i="6" s="1"/>
  <c r="D11" i="6"/>
  <c r="R11" i="6" s="1"/>
  <c r="D12" i="6"/>
  <c r="R12" i="6" s="1"/>
  <c r="D13" i="6"/>
  <c r="R13" i="6" s="1"/>
  <c r="D14" i="6"/>
  <c r="R14" i="6" s="1"/>
  <c r="D15" i="6"/>
  <c r="R15" i="6" s="1"/>
  <c r="D16" i="6"/>
  <c r="R16" i="6" s="1"/>
  <c r="D17" i="6"/>
  <c r="R17" i="6" s="1"/>
  <c r="D18" i="6"/>
  <c r="R18" i="6" s="1"/>
  <c r="D19" i="6"/>
  <c r="R19" i="6" s="1"/>
  <c r="D20" i="6"/>
  <c r="R20" i="6" s="1"/>
  <c r="D21" i="6"/>
  <c r="R21" i="6" s="1"/>
  <c r="D22" i="6"/>
  <c r="R22" i="6" s="1"/>
  <c r="D24" i="6"/>
  <c r="R24" i="6" s="1"/>
  <c r="D25" i="6"/>
  <c r="R25" i="6" s="1"/>
  <c r="D26" i="6"/>
  <c r="R26" i="6" s="1"/>
  <c r="D27" i="6"/>
  <c r="R27" i="6" s="1"/>
  <c r="D28" i="6"/>
  <c r="R28" i="6" s="1"/>
  <c r="D29" i="6"/>
  <c r="R29" i="6" s="1"/>
  <c r="D30" i="6"/>
  <c r="R30" i="6" s="1"/>
  <c r="D31" i="6"/>
  <c r="R31" i="6" s="1"/>
  <c r="D32" i="6"/>
  <c r="R32" i="6" s="1"/>
  <c r="D33" i="6"/>
  <c r="R33" i="6" s="1"/>
  <c r="D34" i="6"/>
  <c r="R34" i="6" s="1"/>
  <c r="D35" i="6"/>
  <c r="R35" i="6" s="1"/>
  <c r="D8" i="6"/>
  <c r="R8" i="6" s="1"/>
  <c r="J8" i="5"/>
  <c r="AF8" i="5" s="1"/>
  <c r="J9" i="5"/>
  <c r="AF9" i="5" s="1"/>
  <c r="J10" i="5"/>
  <c r="AF10" i="5" s="1"/>
  <c r="J11" i="5"/>
  <c r="AF11" i="5" s="1"/>
  <c r="J12" i="5"/>
  <c r="AF12" i="5" s="1"/>
  <c r="J13" i="5"/>
  <c r="AF13" i="5" s="1"/>
  <c r="J14" i="5"/>
  <c r="AF14" i="5" s="1"/>
  <c r="J15" i="5"/>
  <c r="AF15" i="5" s="1"/>
  <c r="J17" i="5"/>
  <c r="AF17" i="5" s="1"/>
  <c r="J18" i="5"/>
  <c r="AF18" i="5" s="1"/>
  <c r="J19" i="5"/>
  <c r="AF19" i="5" s="1"/>
  <c r="J20" i="5"/>
  <c r="AF20" i="5" s="1"/>
  <c r="G8" i="5"/>
  <c r="Y8" i="5" s="1"/>
  <c r="G9" i="5"/>
  <c r="Y9" i="5" s="1"/>
  <c r="G10" i="5"/>
  <c r="Y10" i="5" s="1"/>
  <c r="G11" i="5"/>
  <c r="Y11" i="5" s="1"/>
  <c r="G12" i="5"/>
  <c r="Y12" i="5" s="1"/>
  <c r="G13" i="5"/>
  <c r="Y13" i="5" s="1"/>
  <c r="G14" i="5"/>
  <c r="Y14" i="5" s="1"/>
  <c r="G15" i="5"/>
  <c r="Y15" i="5" s="1"/>
  <c r="G16" i="5"/>
  <c r="Y16" i="5" s="1"/>
  <c r="G17" i="5"/>
  <c r="Y17" i="5" s="1"/>
  <c r="G18" i="5"/>
  <c r="Y18" i="5" s="1"/>
  <c r="G19" i="5"/>
  <c r="Y19" i="5" s="1"/>
  <c r="G20" i="5"/>
  <c r="Y20" i="5" s="1"/>
  <c r="D8" i="5"/>
  <c r="D9" i="5"/>
  <c r="R9" i="5" s="1"/>
  <c r="D10" i="5"/>
  <c r="R10" i="5" s="1"/>
  <c r="D11" i="5"/>
  <c r="R11" i="5" s="1"/>
  <c r="D12" i="5"/>
  <c r="R12" i="5" s="1"/>
  <c r="D13" i="5"/>
  <c r="R13" i="5" s="1"/>
  <c r="D14" i="5"/>
  <c r="R14" i="5" s="1"/>
  <c r="D15" i="5"/>
  <c r="R15" i="5" s="1"/>
  <c r="D16" i="5"/>
  <c r="R16" i="5" s="1"/>
  <c r="D17" i="5"/>
  <c r="R17" i="5" s="1"/>
  <c r="D18" i="5"/>
  <c r="R18" i="5" s="1"/>
  <c r="D19" i="5"/>
  <c r="R19" i="5" s="1"/>
  <c r="D20" i="5"/>
  <c r="R20" i="5" s="1"/>
  <c r="J7" i="5"/>
  <c r="AF7" i="5" s="1"/>
  <c r="G7" i="5"/>
  <c r="Y7" i="5" s="1"/>
  <c r="D7" i="5"/>
  <c r="AB16" i="5" l="1"/>
  <c r="AD16" i="5"/>
  <c r="Z16" i="5"/>
  <c r="AC16" i="5"/>
  <c r="AA16" i="5"/>
  <c r="AJ20" i="5"/>
  <c r="AI20" i="5"/>
  <c r="AH20" i="5"/>
  <c r="AG20" i="5"/>
  <c r="AK20" i="5"/>
  <c r="AA18" i="5"/>
  <c r="AB18" i="5"/>
  <c r="AC18" i="5"/>
  <c r="AD18" i="5"/>
  <c r="Z18" i="5"/>
  <c r="AH19" i="5"/>
  <c r="AK19" i="5"/>
  <c r="AG19" i="5"/>
  <c r="AJ19" i="5"/>
  <c r="AI19" i="5"/>
  <c r="S13" i="5"/>
  <c r="V13" i="5"/>
  <c r="U13" i="5"/>
  <c r="W13" i="5"/>
  <c r="T13" i="5"/>
  <c r="AJ14" i="5"/>
  <c r="AK14" i="5"/>
  <c r="AI14" i="5"/>
  <c r="AH14" i="5"/>
  <c r="AG14" i="5"/>
  <c r="V12" i="5"/>
  <c r="U12" i="5"/>
  <c r="T12" i="5"/>
  <c r="S12" i="5"/>
  <c r="W12" i="5"/>
  <c r="AC9" i="5"/>
  <c r="AB9" i="5"/>
  <c r="AA9" i="5"/>
  <c r="AD9" i="5"/>
  <c r="Z9" i="5"/>
  <c r="U19" i="5"/>
  <c r="T19" i="5"/>
  <c r="V19" i="5"/>
  <c r="W19" i="5"/>
  <c r="S19" i="5"/>
  <c r="AB8" i="5"/>
  <c r="AD8" i="5"/>
  <c r="Z8" i="5"/>
  <c r="AC8" i="5"/>
  <c r="AA8" i="5"/>
  <c r="U10" i="5"/>
  <c r="W10" i="5"/>
  <c r="S10" i="5"/>
  <c r="T10" i="5"/>
  <c r="V10" i="5"/>
  <c r="AI11" i="5"/>
  <c r="AJ11" i="5"/>
  <c r="AK11" i="5"/>
  <c r="AH11" i="5"/>
  <c r="AG11" i="5"/>
  <c r="AG10" i="5"/>
  <c r="AI10" i="5"/>
  <c r="AK10" i="5"/>
  <c r="AH10" i="5"/>
  <c r="AJ10" i="5"/>
  <c r="AI7" i="5"/>
  <c r="AG7" i="5"/>
  <c r="AK7" i="5"/>
  <c r="AJ7" i="5"/>
  <c r="AH7" i="5"/>
  <c r="AD10" i="5"/>
  <c r="Z10" i="5"/>
  <c r="AB10" i="5"/>
  <c r="AA10" i="5"/>
  <c r="AC10" i="5"/>
  <c r="U20" i="5"/>
  <c r="T20" i="5"/>
  <c r="V20" i="5"/>
  <c r="S20" i="5"/>
  <c r="W20" i="5"/>
  <c r="AA17" i="5"/>
  <c r="AB17" i="5"/>
  <c r="AD17" i="5"/>
  <c r="AC17" i="5"/>
  <c r="Z17" i="5"/>
  <c r="AH13" i="5"/>
  <c r="AG13" i="5"/>
  <c r="AJ13" i="5"/>
  <c r="AI13" i="5"/>
  <c r="AK13" i="5"/>
  <c r="V11" i="5"/>
  <c r="W11" i="5"/>
  <c r="S11" i="5"/>
  <c r="U11" i="5"/>
  <c r="T11" i="5"/>
  <c r="AJ12" i="5"/>
  <c r="AI12" i="5"/>
  <c r="AG12" i="5"/>
  <c r="AK12" i="5"/>
  <c r="AH12" i="5"/>
  <c r="V18" i="5"/>
  <c r="T18" i="5"/>
  <c r="W18" i="5"/>
  <c r="U18" i="5"/>
  <c r="S18" i="5"/>
  <c r="AB15" i="5"/>
  <c r="Z15" i="5"/>
  <c r="AD15" i="5"/>
  <c r="AA15" i="5"/>
  <c r="AC15" i="5"/>
  <c r="U17" i="5"/>
  <c r="V17" i="5"/>
  <c r="S17" i="5"/>
  <c r="T17" i="5"/>
  <c r="W17" i="5"/>
  <c r="U9" i="5"/>
  <c r="W9" i="5"/>
  <c r="V9" i="5"/>
  <c r="S9" i="5"/>
  <c r="T9" i="5"/>
  <c r="AB14" i="5"/>
  <c r="AA14" i="5"/>
  <c r="AD14" i="5"/>
  <c r="AC14" i="5"/>
  <c r="Z14" i="5"/>
  <c r="V16" i="5"/>
  <c r="S16" i="5"/>
  <c r="U16" i="5"/>
  <c r="T16" i="5"/>
  <c r="W16" i="5"/>
  <c r="AA13" i="5"/>
  <c r="AC13" i="5"/>
  <c r="AD13" i="5"/>
  <c r="AB13" i="5"/>
  <c r="Z13" i="5"/>
  <c r="AI18" i="5"/>
  <c r="AK18" i="5"/>
  <c r="AJ18" i="5"/>
  <c r="AH18" i="5"/>
  <c r="AG18" i="5"/>
  <c r="AK9" i="5"/>
  <c r="AG9" i="5"/>
  <c r="AI9" i="5"/>
  <c r="AH9" i="5"/>
  <c r="AJ9" i="5"/>
  <c r="W15" i="5"/>
  <c r="U15" i="5"/>
  <c r="S15" i="5"/>
  <c r="T15" i="5"/>
  <c r="V15" i="5"/>
  <c r="AD20" i="5"/>
  <c r="AC20" i="5"/>
  <c r="Z20" i="5"/>
  <c r="AB20" i="5"/>
  <c r="AA20" i="5"/>
  <c r="AA12" i="5"/>
  <c r="AC12" i="5"/>
  <c r="AD12" i="5"/>
  <c r="Z12" i="5"/>
  <c r="AB12" i="5"/>
  <c r="AK17" i="5"/>
  <c r="AI17" i="5"/>
  <c r="AH17" i="5"/>
  <c r="AG17" i="5"/>
  <c r="AJ17" i="5"/>
  <c r="AJ8" i="5"/>
  <c r="AG8" i="5"/>
  <c r="AH8" i="5"/>
  <c r="AK8" i="5"/>
  <c r="AI8" i="5"/>
  <c r="AD7" i="5"/>
  <c r="Z7" i="5"/>
  <c r="AC7" i="5"/>
  <c r="AB7" i="5"/>
  <c r="AA7" i="5"/>
  <c r="W14" i="5"/>
  <c r="S14" i="5"/>
  <c r="U14" i="5"/>
  <c r="T14" i="5"/>
  <c r="V14" i="5"/>
  <c r="AD19" i="5"/>
  <c r="AC19" i="5"/>
  <c r="Z19" i="5"/>
  <c r="AA19" i="5"/>
  <c r="AB19" i="5"/>
  <c r="AC11" i="5"/>
  <c r="AD11" i="5"/>
  <c r="Z11" i="5"/>
  <c r="AB11" i="5"/>
  <c r="AA11" i="5"/>
  <c r="AG15" i="5"/>
  <c r="AJ15" i="5"/>
  <c r="AI15" i="5"/>
  <c r="AK15" i="5"/>
  <c r="AH15" i="5"/>
  <c r="AK27" i="6"/>
  <c r="AG27" i="6"/>
  <c r="AH27" i="6"/>
  <c r="AJ27" i="6"/>
  <c r="AI27" i="6"/>
  <c r="AK26" i="6"/>
  <c r="AH26" i="6"/>
  <c r="AI26" i="6"/>
  <c r="AG26" i="6"/>
  <c r="AJ26" i="6"/>
  <c r="AH33" i="6"/>
  <c r="AG33" i="6"/>
  <c r="AI33" i="6"/>
  <c r="AJ33" i="6"/>
  <c r="AK33" i="6"/>
  <c r="AK25" i="6"/>
  <c r="AJ25" i="6"/>
  <c r="AH25" i="6"/>
  <c r="AG25" i="6"/>
  <c r="AI25" i="6"/>
  <c r="AI32" i="6"/>
  <c r="AK32" i="6"/>
  <c r="AJ32" i="6"/>
  <c r="AH32" i="6"/>
  <c r="AG32" i="6"/>
  <c r="AG24" i="6"/>
  <c r="AI24" i="6"/>
  <c r="AK24" i="6"/>
  <c r="AJ24" i="6"/>
  <c r="AH24" i="6"/>
  <c r="AG35" i="6"/>
  <c r="AI35" i="6"/>
  <c r="AK35" i="6"/>
  <c r="AJ35" i="6"/>
  <c r="AH35" i="6"/>
  <c r="AG34" i="6"/>
  <c r="AI34" i="6"/>
  <c r="AK34" i="6"/>
  <c r="AH34" i="6"/>
  <c r="AJ34" i="6"/>
  <c r="AH30" i="6"/>
  <c r="AK30" i="6"/>
  <c r="AG30" i="6"/>
  <c r="AI30" i="6"/>
  <c r="AJ30" i="6"/>
  <c r="AK29" i="6"/>
  <c r="AH29" i="6"/>
  <c r="AI29" i="6"/>
  <c r="AG29" i="6"/>
  <c r="AJ29" i="6"/>
  <c r="AI31" i="6"/>
  <c r="AG31" i="6"/>
  <c r="AK31" i="6"/>
  <c r="AH31" i="6"/>
  <c r="AJ31" i="6"/>
  <c r="AH28" i="6"/>
  <c r="AK28" i="6"/>
  <c r="AI28" i="6"/>
  <c r="AG28" i="6"/>
  <c r="AJ28" i="6"/>
  <c r="AH20" i="6"/>
  <c r="AI20" i="6"/>
  <c r="AJ20" i="6"/>
  <c r="AK20" i="6"/>
  <c r="AG20" i="6"/>
  <c r="AK12" i="6"/>
  <c r="AH12" i="6"/>
  <c r="AG12" i="6"/>
  <c r="AI12" i="6"/>
  <c r="AJ12" i="6"/>
  <c r="U30" i="6"/>
  <c r="W30" i="6"/>
  <c r="S30" i="6"/>
  <c r="V30" i="6"/>
  <c r="T30" i="6"/>
  <c r="U21" i="6"/>
  <c r="W21" i="6"/>
  <c r="V21" i="6"/>
  <c r="S21" i="6"/>
  <c r="T21" i="6"/>
  <c r="U13" i="6"/>
  <c r="W13" i="6"/>
  <c r="S13" i="6"/>
  <c r="V13" i="6"/>
  <c r="T13" i="6"/>
  <c r="AJ8" i="6"/>
  <c r="AI8" i="6"/>
  <c r="AK8" i="6"/>
  <c r="AH8" i="6"/>
  <c r="AG8" i="6"/>
  <c r="AK19" i="6"/>
  <c r="AG19" i="6"/>
  <c r="AH19" i="6"/>
  <c r="AI19" i="6"/>
  <c r="AJ19" i="6"/>
  <c r="AI11" i="6"/>
  <c r="AJ11" i="6"/>
  <c r="AK11" i="6"/>
  <c r="AG11" i="6"/>
  <c r="AH11" i="6"/>
  <c r="S18" i="6"/>
  <c r="T18" i="6"/>
  <c r="W18" i="6"/>
  <c r="U18" i="6"/>
  <c r="V18" i="6"/>
  <c r="W34" i="6"/>
  <c r="V34" i="6"/>
  <c r="S34" i="6"/>
  <c r="T34" i="6"/>
  <c r="U34" i="6"/>
  <c r="W17" i="6"/>
  <c r="S17" i="6"/>
  <c r="T17" i="6"/>
  <c r="U17" i="6"/>
  <c r="V17" i="6"/>
  <c r="S33" i="6"/>
  <c r="U33" i="6"/>
  <c r="T33" i="6"/>
  <c r="V33" i="6"/>
  <c r="W33" i="6"/>
  <c r="T16" i="6"/>
  <c r="S16" i="6"/>
  <c r="U16" i="6"/>
  <c r="W16" i="6"/>
  <c r="V16" i="6"/>
  <c r="AK22" i="6"/>
  <c r="AG22" i="6"/>
  <c r="AH22" i="6"/>
  <c r="AI22" i="6"/>
  <c r="AJ22" i="6"/>
  <c r="V32" i="6"/>
  <c r="U32" i="6"/>
  <c r="S32" i="6"/>
  <c r="T32" i="6"/>
  <c r="W32" i="6"/>
  <c r="S15" i="6"/>
  <c r="U15" i="6"/>
  <c r="W15" i="6"/>
  <c r="V15" i="6"/>
  <c r="T15" i="6"/>
  <c r="AI21" i="6"/>
  <c r="AJ21" i="6"/>
  <c r="AK21" i="6"/>
  <c r="AG21" i="6"/>
  <c r="AH21" i="6"/>
  <c r="S31" i="6"/>
  <c r="T31" i="6"/>
  <c r="W31" i="6"/>
  <c r="U31" i="6"/>
  <c r="V31" i="6"/>
  <c r="T14" i="6"/>
  <c r="V14" i="6"/>
  <c r="U14" i="6"/>
  <c r="S14" i="6"/>
  <c r="W14" i="6"/>
  <c r="S29" i="6"/>
  <c r="U29" i="6"/>
  <c r="V29" i="6"/>
  <c r="W29" i="6"/>
  <c r="T29" i="6"/>
  <c r="V12" i="6"/>
  <c r="W12" i="6"/>
  <c r="S12" i="6"/>
  <c r="T12" i="6"/>
  <c r="U12" i="6"/>
  <c r="AH18" i="6"/>
  <c r="AI18" i="6"/>
  <c r="AJ18" i="6"/>
  <c r="AG18" i="6"/>
  <c r="AK18" i="6"/>
  <c r="AH10" i="6"/>
  <c r="AI10" i="6"/>
  <c r="AJ10" i="6"/>
  <c r="AG10" i="6"/>
  <c r="AK10" i="6"/>
  <c r="W27" i="6"/>
  <c r="V27" i="6"/>
  <c r="T27" i="6"/>
  <c r="U27" i="6"/>
  <c r="S27" i="6"/>
  <c r="W10" i="6"/>
  <c r="S10" i="6"/>
  <c r="U10" i="6"/>
  <c r="T10" i="6"/>
  <c r="V10" i="6"/>
  <c r="AH16" i="6"/>
  <c r="AK16" i="6"/>
  <c r="AJ16" i="6"/>
  <c r="AI16" i="6"/>
  <c r="AG16" i="6"/>
  <c r="V26" i="6"/>
  <c r="S26" i="6"/>
  <c r="U26" i="6"/>
  <c r="W26" i="6"/>
  <c r="T26" i="6"/>
  <c r="S9" i="6"/>
  <c r="T9" i="6"/>
  <c r="U9" i="6"/>
  <c r="V9" i="6"/>
  <c r="W9" i="6"/>
  <c r="AK15" i="6"/>
  <c r="AI15" i="6"/>
  <c r="AG15" i="6"/>
  <c r="AH15" i="6"/>
  <c r="AJ15" i="6"/>
  <c r="V25" i="6"/>
  <c r="U25" i="6"/>
  <c r="S25" i="6"/>
  <c r="W25" i="6"/>
  <c r="T25" i="6"/>
  <c r="AH14" i="6"/>
  <c r="AK14" i="6"/>
  <c r="AI14" i="6"/>
  <c r="AJ14" i="6"/>
  <c r="AG14" i="6"/>
  <c r="W24" i="6"/>
  <c r="S24" i="6"/>
  <c r="T24" i="6"/>
  <c r="V24" i="6"/>
  <c r="U24" i="6"/>
  <c r="AG13" i="6"/>
  <c r="AI13" i="6"/>
  <c r="AH13" i="6"/>
  <c r="AJ13" i="6"/>
  <c r="AK13" i="6"/>
  <c r="T22" i="6"/>
  <c r="V22" i="6"/>
  <c r="U22" i="6"/>
  <c r="S22" i="6"/>
  <c r="W22" i="6"/>
  <c r="W20" i="6"/>
  <c r="S20" i="6"/>
  <c r="V20" i="6"/>
  <c r="T20" i="6"/>
  <c r="U20" i="6"/>
  <c r="S8" i="6"/>
  <c r="U8" i="6"/>
  <c r="T8" i="6"/>
  <c r="W8" i="6"/>
  <c r="V8" i="6"/>
  <c r="S28" i="6"/>
  <c r="U28" i="6"/>
  <c r="V28" i="6"/>
  <c r="W28" i="6"/>
  <c r="T28" i="6"/>
  <c r="S19" i="6"/>
  <c r="T19" i="6"/>
  <c r="U19" i="6"/>
  <c r="W19" i="6"/>
  <c r="V19" i="6"/>
  <c r="S11" i="6"/>
  <c r="T11" i="6"/>
  <c r="W11" i="6"/>
  <c r="U11" i="6"/>
  <c r="V11" i="6"/>
  <c r="AH17" i="6"/>
  <c r="AG17" i="6"/>
  <c r="AJ17" i="6"/>
  <c r="AI17" i="6"/>
  <c r="AK17" i="6"/>
  <c r="AI9" i="6"/>
  <c r="AJ9" i="6"/>
  <c r="AK9" i="6"/>
  <c r="AH9" i="6"/>
  <c r="AG9" i="6"/>
  <c r="W35" i="6"/>
  <c r="U35" i="6"/>
  <c r="T35" i="6"/>
  <c r="V35" i="6"/>
  <c r="S35" i="6"/>
  <c r="R8" i="5"/>
  <c r="R7" i="5"/>
  <c r="T8" i="5" l="1"/>
  <c r="V8" i="5"/>
  <c r="W8" i="5"/>
  <c r="U8" i="5"/>
  <c r="S8" i="5"/>
  <c r="T7" i="5"/>
  <c r="U7" i="5"/>
  <c r="V7" i="5"/>
  <c r="S7" i="5"/>
  <c r="W7" i="5"/>
  <c r="AH43" i="6"/>
  <c r="W44" i="6"/>
  <c r="E18" i="7" s="1"/>
  <c r="J18" i="7" s="1"/>
  <c r="AK43" i="6"/>
  <c r="AI43" i="6"/>
  <c r="AH44" i="6"/>
  <c r="B50" i="7" s="1"/>
  <c r="G50" i="7" s="1"/>
  <c r="AJ43" i="6"/>
  <c r="U44" i="6"/>
  <c r="C18" i="7" s="1"/>
  <c r="H18" i="7" s="1"/>
  <c r="AK44" i="6"/>
  <c r="E50" i="7" s="1"/>
  <c r="J50" i="7" s="1"/>
  <c r="AJ44" i="6"/>
  <c r="D50" i="7" s="1"/>
  <c r="I50" i="7" s="1"/>
  <c r="V44" i="6"/>
  <c r="D18" i="7" s="1"/>
  <c r="I18" i="7" s="1"/>
  <c r="AI44" i="6"/>
  <c r="C50" i="7" s="1"/>
  <c r="H50" i="7" s="1"/>
  <c r="T44" i="6"/>
  <c r="B18" i="7" s="1"/>
  <c r="G18" i="7" s="1"/>
  <c r="AG43" i="6"/>
  <c r="AG44" i="6"/>
  <c r="A50" i="7" s="1"/>
  <c r="F50" i="7" s="1"/>
  <c r="S44" i="6"/>
  <c r="S43" i="6"/>
  <c r="V43" i="6"/>
  <c r="W43" i="6"/>
  <c r="T43" i="6"/>
  <c r="U43" i="6"/>
  <c r="W45" i="6" l="1"/>
  <c r="E19" i="7" s="1"/>
  <c r="J19" i="7" s="1"/>
  <c r="A18" i="7"/>
  <c r="F18" i="7" s="1"/>
  <c r="S45" i="6"/>
  <c r="A19" i="7" s="1"/>
  <c r="F19" i="7" s="1"/>
  <c r="AG45" i="6"/>
  <c r="A51" i="7" s="1"/>
  <c r="F51" i="7" s="1"/>
  <c r="AJ45" i="6"/>
  <c r="D51" i="7" s="1"/>
  <c r="I51" i="7" s="1"/>
  <c r="T45" i="6"/>
  <c r="B19" i="7" s="1"/>
  <c r="G19" i="7" s="1"/>
  <c r="U45" i="6"/>
  <c r="C19" i="7" s="1"/>
  <c r="H19" i="7" s="1"/>
  <c r="AI45" i="6"/>
  <c r="C51" i="7" s="1"/>
  <c r="H51" i="7" s="1"/>
  <c r="AK45" i="6"/>
  <c r="E51" i="7" s="1"/>
  <c r="J51" i="7" s="1"/>
  <c r="V45" i="6"/>
  <c r="D19" i="7" s="1"/>
  <c r="I19" i="7" s="1"/>
  <c r="AH45" i="6"/>
  <c r="B51" i="7" s="1"/>
  <c r="G51" i="7" s="1"/>
  <c r="AE23" i="5" l="1"/>
  <c r="X23" i="5"/>
  <c r="Q23" i="5"/>
  <c r="AE4" i="5"/>
  <c r="X4" i="5"/>
  <c r="Q3" i="5"/>
  <c r="AE40" i="6"/>
  <c r="X40" i="6"/>
  <c r="X5" i="6"/>
  <c r="B5" i="6"/>
  <c r="H5" i="6"/>
  <c r="E5" i="6"/>
  <c r="E4" i="5"/>
  <c r="X9" i="6" l="1"/>
  <c r="X10" i="6"/>
  <c r="X11" i="6"/>
  <c r="X12" i="6"/>
  <c r="X13" i="6"/>
  <c r="X14" i="6"/>
  <c r="X15" i="6"/>
  <c r="X16" i="6"/>
  <c r="X17" i="6"/>
  <c r="X18" i="6"/>
  <c r="X19" i="6"/>
  <c r="X20" i="6"/>
  <c r="X21" i="6"/>
  <c r="X22" i="6"/>
  <c r="AD24" i="6"/>
  <c r="AD25" i="6"/>
  <c r="AD26" i="6"/>
  <c r="AD27" i="6"/>
  <c r="AD28" i="6"/>
  <c r="AD29" i="6"/>
  <c r="AD30" i="6"/>
  <c r="AD31" i="6"/>
  <c r="AD32" i="6"/>
  <c r="AD33" i="6"/>
  <c r="AD34" i="6"/>
  <c r="AD35" i="6"/>
  <c r="X8" i="6"/>
  <c r="AD44" i="6" l="1"/>
  <c r="E34" i="7" s="1"/>
  <c r="J34" i="7" s="1"/>
  <c r="AA26" i="6"/>
  <c r="AC26" i="6"/>
  <c r="Z26" i="6"/>
  <c r="AB26" i="6"/>
  <c r="AC33" i="6"/>
  <c r="Z33" i="6"/>
  <c r="AB33" i="6"/>
  <c r="AA33" i="6"/>
  <c r="Z32" i="6"/>
  <c r="AB32" i="6"/>
  <c r="AC32" i="6"/>
  <c r="AA32" i="6"/>
  <c r="AA15" i="6"/>
  <c r="AB15" i="6"/>
  <c r="AD15" i="6"/>
  <c r="AC15" i="6"/>
  <c r="Z15" i="6"/>
  <c r="Z31" i="6"/>
  <c r="AB31" i="6"/>
  <c r="AA31" i="6"/>
  <c r="AC31" i="6"/>
  <c r="AB22" i="6"/>
  <c r="AD22" i="6"/>
  <c r="AC22" i="6"/>
  <c r="AA22" i="6"/>
  <c r="Z22" i="6"/>
  <c r="AB14" i="6"/>
  <c r="AD14" i="6"/>
  <c r="AC14" i="6"/>
  <c r="AA14" i="6"/>
  <c r="Z14" i="6"/>
  <c r="AA34" i="6"/>
  <c r="AC34" i="6"/>
  <c r="Z34" i="6"/>
  <c r="AB34" i="6"/>
  <c r="Z16" i="6"/>
  <c r="AA16" i="6"/>
  <c r="AB16" i="6"/>
  <c r="AD16" i="6"/>
  <c r="AC16" i="6"/>
  <c r="AB30" i="6"/>
  <c r="AA30" i="6"/>
  <c r="Z30" i="6"/>
  <c r="AC30" i="6"/>
  <c r="AD21" i="6"/>
  <c r="AC21" i="6"/>
  <c r="AB21" i="6"/>
  <c r="Z21" i="6"/>
  <c r="AA21" i="6"/>
  <c r="AD13" i="6"/>
  <c r="AC13" i="6"/>
  <c r="Z13" i="6"/>
  <c r="AA13" i="6"/>
  <c r="AB13" i="6"/>
  <c r="Z17" i="6"/>
  <c r="AA17" i="6"/>
  <c r="AB17" i="6"/>
  <c r="AD17" i="6"/>
  <c r="AC17" i="6"/>
  <c r="AA24" i="6"/>
  <c r="AC24" i="6"/>
  <c r="Z24" i="6"/>
  <c r="AB24" i="6"/>
  <c r="AA29" i="6"/>
  <c r="AC29" i="6"/>
  <c r="AB29" i="6"/>
  <c r="Z29" i="6"/>
  <c r="AD20" i="6"/>
  <c r="Z20" i="6"/>
  <c r="AA20" i="6"/>
  <c r="AC20" i="6"/>
  <c r="AB20" i="6"/>
  <c r="Z12" i="6"/>
  <c r="AC12" i="6"/>
  <c r="AA12" i="6"/>
  <c r="AB12" i="6"/>
  <c r="AD12" i="6"/>
  <c r="Z9" i="6"/>
  <c r="AA9" i="6"/>
  <c r="AB9" i="6"/>
  <c r="AD9" i="6"/>
  <c r="AC9" i="6"/>
  <c r="AA8" i="6"/>
  <c r="AB8" i="6"/>
  <c r="AC8" i="6"/>
  <c r="AD8" i="6"/>
  <c r="Z8" i="6"/>
  <c r="AA28" i="6"/>
  <c r="AC28" i="6"/>
  <c r="Z28" i="6"/>
  <c r="AB28" i="6"/>
  <c r="Z19" i="6"/>
  <c r="AA19" i="6"/>
  <c r="AB19" i="6"/>
  <c r="AD19" i="6"/>
  <c r="AC19" i="6"/>
  <c r="Z11" i="6"/>
  <c r="AA11" i="6"/>
  <c r="AB11" i="6"/>
  <c r="AD11" i="6"/>
  <c r="AC11" i="6"/>
  <c r="AC25" i="6"/>
  <c r="Z25" i="6"/>
  <c r="AB25" i="6"/>
  <c r="AA25" i="6"/>
  <c r="AA27" i="6"/>
  <c r="AC27" i="6"/>
  <c r="Z27" i="6"/>
  <c r="AB27" i="6"/>
  <c r="Z18" i="6"/>
  <c r="AA18" i="6"/>
  <c r="AB18" i="6"/>
  <c r="AD18" i="6"/>
  <c r="AC18" i="6"/>
  <c r="Z10" i="6"/>
  <c r="AA10" i="6"/>
  <c r="AB10" i="6"/>
  <c r="AD10" i="6"/>
  <c r="AC10" i="6"/>
  <c r="AB35" i="6"/>
  <c r="AC35" i="6"/>
  <c r="AA35" i="6"/>
  <c r="Z35" i="6"/>
  <c r="AV26" i="5"/>
  <c r="B77" i="7" s="1"/>
  <c r="G77" i="7" l="1"/>
  <c r="B88" i="7"/>
  <c r="G88" i="7" s="1"/>
  <c r="AC44" i="6"/>
  <c r="D34" i="7" s="1"/>
  <c r="I34" i="7" s="1"/>
  <c r="AA44" i="6"/>
  <c r="B34" i="7" s="1"/>
  <c r="G34" i="7" s="1"/>
  <c r="AB44" i="6"/>
  <c r="C34" i="7" s="1"/>
  <c r="H34" i="7" s="1"/>
  <c r="Z44" i="6"/>
  <c r="A34" i="7" s="1"/>
  <c r="F34" i="7" s="1"/>
  <c r="AA43" i="6"/>
  <c r="Z43" i="6"/>
  <c r="AD43" i="6"/>
  <c r="AD45" i="6" s="1"/>
  <c r="E35" i="7" s="1"/>
  <c r="J35" i="7" s="1"/>
  <c r="AB43" i="6"/>
  <c r="AC43" i="6"/>
  <c r="B87" i="7"/>
  <c r="G87" i="7" s="1"/>
  <c r="AW26" i="5"/>
  <c r="C77" i="7" s="1"/>
  <c r="D49" i="7"/>
  <c r="I49" i="7" s="1"/>
  <c r="AA45" i="6" l="1"/>
  <c r="B35" i="7" s="1"/>
  <c r="G35" i="7" s="1"/>
  <c r="AC45" i="6"/>
  <c r="D35" i="7" s="1"/>
  <c r="I35" i="7" s="1"/>
  <c r="H77" i="7"/>
  <c r="C88" i="7"/>
  <c r="H88" i="7" s="1"/>
  <c r="Z45" i="6"/>
  <c r="A35" i="7" s="1"/>
  <c r="F35" i="7" s="1"/>
  <c r="AB45" i="6"/>
  <c r="C35" i="7" s="1"/>
  <c r="H35" i="7" s="1"/>
  <c r="C87" i="7"/>
  <c r="H87" i="7" s="1"/>
  <c r="Z26" i="5"/>
  <c r="A29" i="7" s="1"/>
  <c r="F29" i="7" l="1"/>
  <c r="A40" i="7"/>
  <c r="F40" i="7" s="1"/>
  <c r="S26" i="5"/>
  <c r="A13" i="7" s="1"/>
  <c r="C17" i="7"/>
  <c r="H17" i="7" s="1"/>
  <c r="B49" i="7"/>
  <c r="G49" i="7" s="1"/>
  <c r="E33" i="7"/>
  <c r="J33" i="7" s="1"/>
  <c r="AB26" i="5"/>
  <c r="C29" i="7" s="1"/>
  <c r="D33" i="7"/>
  <c r="I33" i="7" s="1"/>
  <c r="AD26" i="5"/>
  <c r="E29" i="7" s="1"/>
  <c r="AH26" i="5"/>
  <c r="B45" i="7" s="1"/>
  <c r="C49" i="7"/>
  <c r="H49" i="7" s="1"/>
  <c r="AG26" i="5"/>
  <c r="B17" i="7"/>
  <c r="G17" i="7" s="1"/>
  <c r="AC26" i="5"/>
  <c r="D29" i="7" s="1"/>
  <c r="E49" i="7"/>
  <c r="J49" i="7" s="1"/>
  <c r="AI26" i="5"/>
  <c r="C45" i="7" s="1"/>
  <c r="D17" i="7"/>
  <c r="AK26" i="5"/>
  <c r="E45" i="7" s="1"/>
  <c r="T26" i="5"/>
  <c r="B13" i="7" s="1"/>
  <c r="AJ26" i="5"/>
  <c r="D45" i="7" s="1"/>
  <c r="A33" i="7"/>
  <c r="F33" i="7" s="1"/>
  <c r="U26" i="5"/>
  <c r="C13" i="7" s="1"/>
  <c r="W26" i="5"/>
  <c r="E13" i="7" s="1"/>
  <c r="C33" i="7"/>
  <c r="H33" i="7" s="1"/>
  <c r="B33" i="7"/>
  <c r="G33" i="7" s="1"/>
  <c r="V26" i="5"/>
  <c r="D13" i="7" s="1"/>
  <c r="E17" i="7"/>
  <c r="A17" i="7"/>
  <c r="F17" i="7" s="1"/>
  <c r="AA26" i="5"/>
  <c r="B29" i="7" s="1"/>
  <c r="C24" i="7" l="1"/>
  <c r="H24" i="7" s="1"/>
  <c r="B24" i="7"/>
  <c r="G24" i="7" s="1"/>
  <c r="A24" i="7"/>
  <c r="F24" i="7" s="1"/>
  <c r="E24" i="7"/>
  <c r="J24" i="7" s="1"/>
  <c r="D24" i="7"/>
  <c r="I24" i="7" s="1"/>
  <c r="I29" i="7"/>
  <c r="D40" i="7"/>
  <c r="I40" i="7" s="1"/>
  <c r="I45" i="7"/>
  <c r="D56" i="7"/>
  <c r="I56" i="7" s="1"/>
  <c r="H45" i="7"/>
  <c r="C56" i="7"/>
  <c r="H56" i="7" s="1"/>
  <c r="G29" i="7"/>
  <c r="B40" i="7"/>
  <c r="G40" i="7" s="1"/>
  <c r="J45" i="7"/>
  <c r="E56" i="7"/>
  <c r="J56" i="7" s="1"/>
  <c r="G45" i="7"/>
  <c r="B56" i="7"/>
  <c r="G56" i="7" s="1"/>
  <c r="H29" i="7"/>
  <c r="C40" i="7"/>
  <c r="H40" i="7" s="1"/>
  <c r="J29" i="7"/>
  <c r="E40" i="7"/>
  <c r="J40" i="7" s="1"/>
  <c r="I17" i="7"/>
  <c r="J17" i="7"/>
  <c r="I13" i="7"/>
  <c r="J13" i="7"/>
  <c r="H13" i="7"/>
  <c r="G13" i="7"/>
  <c r="F13" i="7"/>
  <c r="AY26" i="5"/>
  <c r="E77" i="7" s="1"/>
  <c r="AX26" i="5"/>
  <c r="D77" i="7" s="1"/>
  <c r="A45" i="7"/>
  <c r="A49" i="7"/>
  <c r="F49" i="7" s="1"/>
  <c r="A39" i="7"/>
  <c r="F39" i="7" s="1"/>
  <c r="A23" i="7"/>
  <c r="F23" i="7" s="1"/>
  <c r="C23" i="7"/>
  <c r="H23" i="7" s="1"/>
  <c r="D65" i="7"/>
  <c r="I65" i="7" s="1"/>
  <c r="D23" i="7"/>
  <c r="I23" i="7" s="1"/>
  <c r="B23" i="7"/>
  <c r="G23" i="7" s="1"/>
  <c r="B39" i="7"/>
  <c r="G39" i="7" s="1"/>
  <c r="AQ26" i="5"/>
  <c r="D61" i="7" s="1"/>
  <c r="E55" i="7"/>
  <c r="J55" i="7" s="1"/>
  <c r="C39" i="7"/>
  <c r="H39" i="7" s="1"/>
  <c r="D39" i="7"/>
  <c r="I39" i="7" s="1"/>
  <c r="C65" i="7"/>
  <c r="H65" i="7" s="1"/>
  <c r="AO26" i="5"/>
  <c r="B61" i="7" s="1"/>
  <c r="B65" i="7"/>
  <c r="G65" i="7" s="1"/>
  <c r="AP26" i="5"/>
  <c r="C61" i="7" s="1"/>
  <c r="E65" i="7"/>
  <c r="J65" i="7" s="1"/>
  <c r="AN26" i="5"/>
  <c r="E39" i="7"/>
  <c r="J39" i="7" s="1"/>
  <c r="E23" i="7"/>
  <c r="J23" i="7" s="1"/>
  <c r="AR26" i="5"/>
  <c r="E61" i="7" s="1"/>
  <c r="J77" i="7" l="1"/>
  <c r="E88" i="7"/>
  <c r="J88" i="7" s="1"/>
  <c r="I77" i="7"/>
  <c r="D88" i="7"/>
  <c r="I88" i="7" s="1"/>
  <c r="G61" i="7"/>
  <c r="B72" i="7"/>
  <c r="G72" i="7" s="1"/>
  <c r="I61" i="7"/>
  <c r="D72" i="7"/>
  <c r="I72" i="7" s="1"/>
  <c r="J61" i="7"/>
  <c r="E72" i="7"/>
  <c r="J72" i="7" s="1"/>
  <c r="H61" i="7"/>
  <c r="C72" i="7"/>
  <c r="H72" i="7" s="1"/>
  <c r="F45" i="7"/>
  <c r="A56" i="7"/>
  <c r="F56" i="7" s="1"/>
  <c r="D87" i="7"/>
  <c r="I87" i="7" s="1"/>
  <c r="E87" i="7"/>
  <c r="J87" i="7" s="1"/>
  <c r="A55" i="7"/>
  <c r="F55" i="7" s="1"/>
  <c r="A65" i="7"/>
  <c r="F65" i="7" s="1"/>
  <c r="A61" i="7"/>
  <c r="C55" i="7"/>
  <c r="H55" i="7" s="1"/>
  <c r="B55" i="7"/>
  <c r="G55" i="7" s="1"/>
  <c r="D55" i="7"/>
  <c r="I55" i="7" s="1"/>
  <c r="D71" i="7"/>
  <c r="I71" i="7" s="1"/>
  <c r="E71" i="7"/>
  <c r="J71" i="7" s="1"/>
  <c r="C71" i="7"/>
  <c r="H71" i="7" s="1"/>
  <c r="B71" i="7"/>
  <c r="G71" i="7" s="1"/>
  <c r="F61" i="7" l="1"/>
  <c r="A72" i="7"/>
  <c r="F72" i="7" s="1"/>
  <c r="A71" i="7"/>
  <c r="F71" i="7" s="1"/>
</calcChain>
</file>

<file path=xl/sharedStrings.xml><?xml version="1.0" encoding="utf-8"?>
<sst xmlns="http://schemas.openxmlformats.org/spreadsheetml/2006/main" count="1031" uniqueCount="228">
  <si>
    <t>%FM = kg/100kg FM</t>
  </si>
  <si>
    <t>Einheit</t>
  </si>
  <si>
    <t>N</t>
  </si>
  <si>
    <t>P</t>
  </si>
  <si>
    <t>K</t>
  </si>
  <si>
    <t>Ca</t>
  </si>
  <si>
    <t>Mg</t>
  </si>
  <si>
    <t>S</t>
  </si>
  <si>
    <t>% FM</t>
  </si>
  <si>
    <t>Outputs</t>
  </si>
  <si>
    <t>t/m³</t>
  </si>
  <si>
    <t>USDA. USDA Food Composition Databases. Accessed September 17, 2018. https://ndb.nal.usda.gov/.</t>
  </si>
  <si>
    <t>Sum</t>
  </si>
  <si>
    <t>Total (kg)</t>
  </si>
  <si>
    <t>Nutrient Inputs</t>
  </si>
  <si>
    <t>Nutrient Outputs</t>
  </si>
  <si>
    <t>Hair meal</t>
  </si>
  <si>
    <t>Mash, potato</t>
  </si>
  <si>
    <t>Plant outputs</t>
  </si>
  <si>
    <t>Compost green waste</t>
  </si>
  <si>
    <t>Stable manure</t>
  </si>
  <si>
    <t>Biogas digestates liquid</t>
  </si>
  <si>
    <t>Spent mushroom compost</t>
  </si>
  <si>
    <t>Horn meal</t>
  </si>
  <si>
    <t>Potato protein liquid PPL</t>
  </si>
  <si>
    <t>Carbo lime</t>
  </si>
  <si>
    <t>Material</t>
  </si>
  <si>
    <t>Compost houshold waste</t>
  </si>
  <si>
    <t>Lime</t>
  </si>
  <si>
    <t xml:space="preserve">Bulk densities of selected substances </t>
  </si>
  <si>
    <t>Data on nutrient contents come from the following literature or from manufacturers' information:</t>
  </si>
  <si>
    <t>FM (%) = DM (%) x Nutrient content DM (%) / 100</t>
  </si>
  <si>
    <r>
      <t xml:space="preserve">Möller, Kurt, and Ute Schultheiß. </t>
    </r>
    <r>
      <rPr>
        <i/>
        <sz val="12"/>
        <color theme="1"/>
        <rFont val="Arial"/>
        <family val="2"/>
      </rPr>
      <t>Organische Handelsdüngemittel Im Ökologischen Landbau</t>
    </r>
    <r>
      <rPr>
        <sz val="12"/>
        <color theme="1"/>
        <rFont val="Arial"/>
        <family val="2"/>
      </rPr>
      <t>. Darmstadt, Germany: Kuratorium für Technik und Bauwesen in der Landwirtschaft e.V. (KTBL), 2014.</t>
    </r>
  </si>
  <si>
    <r>
      <t xml:space="preserve">Wendland, Matthias, Michael Diepolder, Konrad Offenberger, and Sven Raschbacher. </t>
    </r>
    <r>
      <rPr>
        <i/>
        <sz val="12"/>
        <color theme="1"/>
        <rFont val="Arial"/>
        <family val="2"/>
      </rPr>
      <t>Leitfaden Für Die Düngung von Acker- Und Grünland</t>
    </r>
    <r>
      <rPr>
        <sz val="12"/>
        <color theme="1"/>
        <rFont val="Arial"/>
        <family val="2"/>
      </rPr>
      <t>. Freising-Weihenstephan, Germany: Bayerische Landesanstalt für Landwirtschaft (LfL), Freising, 2018.</t>
    </r>
  </si>
  <si>
    <r>
      <t xml:space="preserve">Achilles, Werner, Jano Anter, Till Belau, Joachim Blankenburg, and Kuratorium für Technik und Bauwesen in der Landwirtschaft, eds. </t>
    </r>
    <r>
      <rPr>
        <i/>
        <sz val="12"/>
        <color theme="1"/>
        <rFont val="Arial"/>
        <family val="2"/>
      </rPr>
      <t>Faustzahlen für die Landwirtschaft</t>
    </r>
    <r>
      <rPr>
        <sz val="12"/>
        <color theme="1"/>
        <rFont val="Arial"/>
        <family val="2"/>
      </rPr>
      <t>. 15. Auflage. Darmstadt: Kuratorium für Technik und Bauwesen in der Landwirtschaft e.V. KTBL, 2018.</t>
    </r>
  </si>
  <si>
    <r>
      <t xml:space="preserve">Bachinger, Johann, and Kuratorium für Technik und Bauwesen in der Landwirtschaft, eds. </t>
    </r>
    <r>
      <rPr>
        <i/>
        <sz val="12"/>
        <color theme="1"/>
        <rFont val="Arial"/>
        <family val="2"/>
      </rPr>
      <t>Faustzahlen für den Ökologischen Landbau</t>
    </r>
    <r>
      <rPr>
        <sz val="12"/>
        <color theme="1"/>
        <rFont val="Arial"/>
        <family val="2"/>
      </rPr>
      <t>. Darmstadt: Kuratorium für Technik und Bauwesen in der Landwirtschaft, 2015.</t>
    </r>
  </si>
  <si>
    <t>Nutrient outputs</t>
  </si>
  <si>
    <t>m2</t>
  </si>
  <si>
    <t>Gårdsnavn</t>
  </si>
  <si>
    <t>Dato</t>
  </si>
  <si>
    <t>Addresse</t>
  </si>
  <si>
    <t>Hestegjødsel</t>
  </si>
  <si>
    <t>Storfegjødsel</t>
  </si>
  <si>
    <t>Kyllinggjødsel</t>
  </si>
  <si>
    <t>Grisegjødsel</t>
  </si>
  <si>
    <t>Sauegjødsel</t>
  </si>
  <si>
    <t>Skifte</t>
  </si>
  <si>
    <t>Vekst 3</t>
  </si>
  <si>
    <t>Vekst 2</t>
  </si>
  <si>
    <t>Vekst 1</t>
  </si>
  <si>
    <t>Notater</t>
  </si>
  <si>
    <t xml:space="preserve">Vekstkalender </t>
  </si>
  <si>
    <t xml:space="preserve">Grunnleggende informasjon </t>
  </si>
  <si>
    <t xml:space="preserve">Total masse(kg) per skifte </t>
  </si>
  <si>
    <t>kg/skifte</t>
  </si>
  <si>
    <t>Næringsstoffbalanse</t>
  </si>
  <si>
    <t xml:space="preserve">Gårdsdata </t>
  </si>
  <si>
    <t>Produkter</t>
  </si>
  <si>
    <t>** obligatorisk for beregningen av næringsbalansen på gården</t>
  </si>
  <si>
    <t>kg/m2</t>
  </si>
  <si>
    <t>Erter</t>
  </si>
  <si>
    <t>Gresskar</t>
  </si>
  <si>
    <t>Løk</t>
  </si>
  <si>
    <t>Gulrøtter</t>
  </si>
  <si>
    <t>Poteter</t>
  </si>
  <si>
    <t>Kode</t>
  </si>
  <si>
    <t>Størrelse på skifter i m2</t>
  </si>
  <si>
    <t xml:space="preserve">Total avling (kg) per skifte </t>
  </si>
  <si>
    <t>Sum (m2)</t>
  </si>
  <si>
    <r>
      <t xml:space="preserve"> </t>
    </r>
    <r>
      <rPr>
        <b/>
        <sz val="11"/>
        <color rgb="FFFF0000"/>
        <rFont val="Arial"/>
        <family val="2"/>
      </rPr>
      <t>Gjødsel per m2 (i kg) * påført areal (i m2)</t>
    </r>
  </si>
  <si>
    <t>Tilførsel</t>
  </si>
  <si>
    <t>Næringsstofftilførsel</t>
  </si>
  <si>
    <t>Åkerbønner</t>
  </si>
  <si>
    <t>Sukkerbete</t>
  </si>
  <si>
    <t>Rødbeter</t>
  </si>
  <si>
    <t>Pastinakk</t>
  </si>
  <si>
    <t>Persille</t>
  </si>
  <si>
    <t>Telefonnummer</t>
  </si>
  <si>
    <t>Epostadresse</t>
  </si>
  <si>
    <t>Andre</t>
  </si>
  <si>
    <t xml:space="preserve">Kompost av husholdningsavfall </t>
  </si>
  <si>
    <t>Gylle (storfe)</t>
  </si>
  <si>
    <t>Gylle (gris)</t>
  </si>
  <si>
    <t>Kompost av hage/grøntavfall</t>
  </si>
  <si>
    <t>Beregnet i g/m2</t>
  </si>
  <si>
    <t>g/m2</t>
  </si>
  <si>
    <t>(maks 5 skifter, et navn per linje/celle)</t>
  </si>
  <si>
    <t>Dominerende jordart(er)</t>
  </si>
  <si>
    <t>Sum av alle skifter (m2)</t>
  </si>
  <si>
    <t>Beregnet per skifte (kg/skifte)</t>
  </si>
  <si>
    <t>Differanse</t>
  </si>
  <si>
    <t>Kieseritt, granulert / Epsom salt</t>
  </si>
  <si>
    <t>Marihøne 4-1-2</t>
  </si>
  <si>
    <t>Marihøne Pluss 8-4-5</t>
  </si>
  <si>
    <t>Grønn 5 (5-3-2)</t>
  </si>
  <si>
    <t>Grønn 8 (8-4-2)</t>
  </si>
  <si>
    <t>Grønn 8K (8-3-5)</t>
  </si>
  <si>
    <t>Grønn 8K - S+ (8-2-4)</t>
  </si>
  <si>
    <t>Grønn 11 (11-3-2)</t>
  </si>
  <si>
    <t>Grønn 14 (14-2-1)</t>
  </si>
  <si>
    <t>Vinasse, sukkerbete</t>
  </si>
  <si>
    <t>Patentkali</t>
  </si>
  <si>
    <t>Polysulfat</t>
  </si>
  <si>
    <t>Kaliumsulfat</t>
  </si>
  <si>
    <t>Wigor S/Elementært svovel 90%</t>
  </si>
  <si>
    <t>AP301 (16-1-0)</t>
  </si>
  <si>
    <t>Kullhøna 4-1-2</t>
  </si>
  <si>
    <t>Hønsegjødsel</t>
  </si>
  <si>
    <t>Blomkål</t>
  </si>
  <si>
    <t>Brokkoli</t>
  </si>
  <si>
    <t>Feltsalat</t>
  </si>
  <si>
    <t>Dill</t>
  </si>
  <si>
    <t>Agurk</t>
  </si>
  <si>
    <t>Bondebønner (uten belg)</t>
  </si>
  <si>
    <t>Grønnkål</t>
  </si>
  <si>
    <t>Hagebønne</t>
  </si>
  <si>
    <t>Kinakål</t>
  </si>
  <si>
    <t>Kålrabi</t>
  </si>
  <si>
    <t>Pak Choi</t>
  </si>
  <si>
    <t>Persillerot</t>
  </si>
  <si>
    <t>Purre</t>
  </si>
  <si>
    <t>Reddik</t>
  </si>
  <si>
    <t>Rettich</t>
  </si>
  <si>
    <t>Rødkål</t>
  </si>
  <si>
    <t>Rosenkål</t>
  </si>
  <si>
    <t>Ruccola</t>
  </si>
  <si>
    <t>Sukkermais</t>
  </si>
  <si>
    <t>Gressløk</t>
  </si>
  <si>
    <t>Sikori</t>
  </si>
  <si>
    <t>Spinat</t>
  </si>
  <si>
    <t>Sellerirot</t>
  </si>
  <si>
    <t>Stangselleri</t>
  </si>
  <si>
    <t>Nepe</t>
  </si>
  <si>
    <t>Savoykål</t>
  </si>
  <si>
    <t>Hvitkål</t>
  </si>
  <si>
    <t xml:space="preserve">Fennikel </t>
  </si>
  <si>
    <t>Sjalottløk</t>
  </si>
  <si>
    <t>Squash</t>
  </si>
  <si>
    <t xml:space="preserve">Rabarbra </t>
  </si>
  <si>
    <t>Asparges</t>
  </si>
  <si>
    <t>Salat, Baby leaf</t>
  </si>
  <si>
    <t>Salat, Isberg</t>
  </si>
  <si>
    <t>Salat, Romano/hjertesalat</t>
  </si>
  <si>
    <t>Fulldyrka areal  (i daa)</t>
  </si>
  <si>
    <t>Merk: Navn på skifter må oppgis, resten av tabellen må ikke fylles ut, men fungerer som en oversikt for deg selv.</t>
  </si>
  <si>
    <t>Oppgi vekster, hvilke skifter de dyrkes på og størrelse på skiftene i m2.</t>
  </si>
  <si>
    <t>Mengde næringsstoffer som blir fjernet med de høstede produktene</t>
  </si>
  <si>
    <t>Mengde næringsstoffer som blir igjen som avlingsrester på åkeren etter høsting</t>
  </si>
  <si>
    <t>Produkter/ grønsaker</t>
  </si>
  <si>
    <t>Planterester</t>
  </si>
  <si>
    <t xml:space="preserve"> Mengde næringsstoffer som blir fjernet med de høstede produktene                         Avling per m2 (i kg) * dyrket areal (i m2)</t>
  </si>
  <si>
    <t>Dette arket krever informasjon om hvilke vekster som dyrkes, hva som fjernes fra hvert skifte i form av avling og planterester (kg/m2) og størrelsen på hvert skifte (m2). Dyrker du flere vekster på samme skifte må du dele opp arealet på skiftet etter hvor stort areal hver av vekstene dyrkes på. Dyrker du derimot forskjellige vekster etter hverandre, bevarer du størrelsen på skiftet. Merk at dersom du velger en vekst på en linje, gjelder det hele linja bortover (vannrett), du må derfor hoppe et hakk ned for en ny vekst og passe på at du legger inn rikitg avlingsmengder for riktige vekster på riktige skifter. (Andre proukter kan tilføres under "Andre" i arket "Næringsstoffinnhold".)</t>
  </si>
  <si>
    <t>Mengde næringsstoffer som blir igjen, evt. fjernes som planterester på skiftet etter høsting                            Avling per m2 (i kg) * dyrket areal (i m2)</t>
  </si>
  <si>
    <t>Sjekket</t>
  </si>
  <si>
    <t>ok</t>
  </si>
  <si>
    <t>Vekst</t>
  </si>
  <si>
    <t>Avling produkt kg/m2</t>
  </si>
  <si>
    <t>Avling planterester kg/m2</t>
  </si>
  <si>
    <t xml:space="preserve">                                                                                                                                                                                                                                                                                                                                                                                                                                                                                                                                                                                                                                                                                                                                                                                                                                                                                                                                                                                                                                                                                                                                                                                                                                                                                                                                                                                                                                                                                                                                                                                                                                                                                                                                                                                                                                                                                                                                                                                                                                                                                                                                                                                                                                                                                                                                                                                  </t>
  </si>
  <si>
    <t>Avlingsveiledning</t>
  </si>
  <si>
    <t>År</t>
  </si>
  <si>
    <t>1.</t>
  </si>
  <si>
    <t>2.</t>
  </si>
  <si>
    <t>3.</t>
  </si>
  <si>
    <t>4.</t>
  </si>
  <si>
    <t>Avling produkt kg/m2 i forskjellige år</t>
  </si>
  <si>
    <t>Advarsel: For å sikre funksjonen til excelverktøyet må kun cellene som er markert i gult endres og celler kan ikke dras og/eller slippes.</t>
  </si>
  <si>
    <t>Avlingstallene er kun ment å være veiledende siden avlingstall kan variere stort. F.eks. er noen av avlingsdataene fra Tyskland og vil ikke nødvendivis gjelde under norske forhold. Merk at når du bruker et avlingstall kan du gange dette med forholdstallet for planterester og på den måten anslå hvor mye en gitt avling av en vekst produserer av planterester.</t>
  </si>
  <si>
    <t>Dataene i tabellene ovenefor er hentet fra: https://www.igzev.de/wp-content/uploads/2021/09/IGZ_NPKMgFeldabfuhr_Gemuese-20210902.pdf</t>
  </si>
  <si>
    <t>Navn på skifter/teiger/bed**</t>
  </si>
  <si>
    <t>Følgende tabell beskriver næringsstofftilførsel på gården din. Legg til alle nærigsstofftilførslene dine (f.eks. kjøpt gjødsel, kompost, husdyrgjødsel) for hvert skifte. Du oppgir tilførselen i kg påført per m2 og størrelsen på skiftet i m2. (Andre produkter kan tilføres under "Andre" i arket "Næringsstoffinnhold".)</t>
  </si>
  <si>
    <t>Fjernes med planter</t>
  </si>
  <si>
    <t>Prod=produkter</t>
  </si>
  <si>
    <t>Rest=planterester</t>
  </si>
  <si>
    <t>Prod</t>
  </si>
  <si>
    <t>Rest</t>
  </si>
  <si>
    <t>Næringstilførsel</t>
  </si>
  <si>
    <t>Total næringstilførsel</t>
  </si>
  <si>
    <t>Total næringsfjerning</t>
  </si>
  <si>
    <t>Produkter + planterester</t>
  </si>
  <si>
    <t>Prod+rest</t>
  </si>
  <si>
    <t>Forholdstall mellom produkt og planterester</t>
  </si>
  <si>
    <t>Sylteagurk</t>
  </si>
  <si>
    <t>Kepaløk</t>
  </si>
  <si>
    <t xml:space="preserve">Salat på friland </t>
  </si>
  <si>
    <t>Tidlig</t>
  </si>
  <si>
    <t>Sommer/høst</t>
  </si>
  <si>
    <t>Hodekål</t>
  </si>
  <si>
    <t>høst-/vinterkål</t>
  </si>
  <si>
    <t>Sommer</t>
  </si>
  <si>
    <t>Sommer/lagring</t>
  </si>
  <si>
    <t>Bønner(brekk, asperges)</t>
  </si>
  <si>
    <t>Forventet avling (kg/m2)</t>
  </si>
  <si>
    <t>Salgsavling (kg/m2)</t>
  </si>
  <si>
    <t>Totalavling (kg/m2)</t>
  </si>
  <si>
    <t>Gjødslingsnormtall grønnsaker. Fra NIBIO: https://nibio.no/tema/jord/gjodslingshandbok/gjodslingsnormer/5.gronnsaker?locationfilter=true</t>
  </si>
  <si>
    <t xml:space="preserve">Avling er definert som produksjon som er salgbar. Tallene er et gjennomsnitt over 5 år (2016-2020). Fra ssb: https://www.ssb.no/statbank/table/10507/       </t>
  </si>
  <si>
    <t>Åkerbønne</t>
  </si>
  <si>
    <t>Potet</t>
  </si>
  <si>
    <t>0,66 - 0,2(bunt)</t>
  </si>
  <si>
    <t>4 - 1(bunt)</t>
  </si>
  <si>
    <t>6 - 5(bunt)</t>
  </si>
  <si>
    <t>2 (håndhøstet) - 4 (maskinhøstet)</t>
  </si>
  <si>
    <t>2,5 (håndhøstet) - 1 (maskinhøstet)</t>
  </si>
  <si>
    <t>1,25 (håndhøstet) - 0,25 (maskinhøstet)</t>
  </si>
  <si>
    <t>0,75 (plantet) - 0,83 (sådd)</t>
  </si>
  <si>
    <t>3 (plantet) - 2,5 (sådd)</t>
  </si>
  <si>
    <t>4 (plantet) - 3 (sådd)</t>
  </si>
  <si>
    <t>Oppgitt i kg ferskvekt per daa som salgsavling. Variasjon mellom år og behandling med plantedekke. Riley m.fl. (2003). Yield responses and Nutrient Utilization with the use of chopped grass and clover material as surface mulches in an organic vegetable growing system.</t>
  </si>
  <si>
    <t>Avlingsregistreringer i korn, potet og grønsaker i økologisk produksjon (1989-1992). Oppgitt i gjennomsnittlig bruttoavling over alle år. Avlingene i gulrot og kålrot varierte mer fra år til år enn for gulrot. Kerner (1994). Korn-,potet- og grønsaksproduksjon i økologisk landbruk</t>
  </si>
  <si>
    <t>1,6 - 4,4</t>
  </si>
  <si>
    <t>3,4 - 7,7</t>
  </si>
  <si>
    <t>Salgsavling per kvadratmeter (kg/m2)</t>
  </si>
  <si>
    <t>Totalavling og salgsavling av økologiske dyrkede poteter og grønsaker fra praktisk dyrking, gjennomsnitt i perioden 1999-2013, i kg/m2. Fra Agropub: https://www.agropub.no/fagartikler/avlinger-i-okologisk-landbruk</t>
  </si>
  <si>
    <t>0,27 - 0,54</t>
  </si>
  <si>
    <t>Gj.snittsavling fra sortsforsøk i 2017, spennet representerer gj.snittsavling fra to ulike felt (NMBU Ås og NIBIO Appelsvoll). Store variasjoner mellom sorter og de to stedene. Abrahamsen m.fl. (2017). Sortsforsøk i erter og åkerbønne. https://nibio.brage.unit.no/nibio-xmlui/bitstream/handle/11250/2566118/016_Sortsfors%25C3%25B8kErter%25C3%2585kerb%25C3%25B8nne.pdf?sequence=1</t>
  </si>
  <si>
    <t>0,37 - 0,77</t>
  </si>
  <si>
    <t xml:space="preserve">3,4 - 4,5 </t>
  </si>
  <si>
    <t>Oppgitt i kg ferskvekt per m2. Samlet avling uten gjødsel 3,4 kg og med gjødsel 4,3 (økologisk). McKinnon &amp; Løes (2021). Insektmøkk som gjødsel - en test på Undeland gård. https://orgprints.org/id/eprint/40068/1/Artikkel%20i%20Gartneryrket%205%202021%20Insektm%C3%B8kk%20som%20gj%C3%B8dsel.pdf</t>
  </si>
  <si>
    <t>1,9 - 3,1</t>
  </si>
  <si>
    <t>Bruttoavling (kg/m2)</t>
  </si>
  <si>
    <t>Tabellene nedefor viser tyske tall og angir avling i produkt og i planterester for forskjellige vekster. Andel av totalavlinga som er planterester er funnet ved å dele avling planterester på produktavlinga. Tabellen til høyre er en samletabell over avlingstall fra norske kilder.</t>
  </si>
  <si>
    <t>Persillerot/rotpersille</t>
  </si>
  <si>
    <t>Kålrabi/kålrot</t>
  </si>
  <si>
    <t>Sellerirot/knollselleri</t>
  </si>
  <si>
    <t>Stangselleri/stilkselleri</t>
  </si>
  <si>
    <t>Kompostert hestegjødsel</t>
  </si>
  <si>
    <t>Grafene viser næringstofftilførsel (input) og hva som fjernes av næringstoffer i form av produkter og planterester (output), samt differansen mellom disse for hvert skifte i g/m2 som tilsvarer kg/daa. Dvs. at f.eks. 10g N/m2=10 kg N/daa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</si>
</sst>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6" x14ac:knownFonts="1">
    <font>
      <sz val="11"/>
      <color theme="1"/>
      <name val="Calibri"/>
      <family val="2"/>
      <scheme val="minor"/>
    </font>
    <font>
      <sz val="12"/>
      <color theme="1"/>
      <name val="Arial"/>
      <family val="2"/>
    </font>
    <font>
      <b/>
      <sz val="12"/>
      <color theme="1"/>
      <name val="Arial"/>
      <family val="2"/>
    </font>
    <font>
      <sz val="11"/>
      <color theme="1"/>
      <name val="Arial"/>
      <family val="2"/>
    </font>
    <font>
      <b/>
      <sz val="11"/>
      <color theme="1"/>
      <name val="Arial"/>
      <family val="2"/>
    </font>
    <font>
      <sz val="10"/>
      <color theme="1"/>
      <name val="Arial"/>
      <family val="2"/>
    </font>
    <font>
      <b/>
      <sz val="11"/>
      <color rgb="FF000000"/>
      <name val="Arial"/>
      <family val="2"/>
    </font>
    <font>
      <sz val="11"/>
      <color rgb="FF000000"/>
      <name val="Arial"/>
      <family val="2"/>
    </font>
    <font>
      <b/>
      <sz val="11"/>
      <color rgb="FFFF0000"/>
      <name val="Arial"/>
      <family val="2"/>
    </font>
    <font>
      <sz val="11"/>
      <color rgb="FF000000"/>
      <name val="Calibri"/>
      <family val="2"/>
    </font>
    <font>
      <sz val="12"/>
      <color rgb="FFFF0000"/>
      <name val="Arial"/>
      <family val="2"/>
    </font>
    <font>
      <sz val="12"/>
      <color rgb="FF000000"/>
      <name val="Arial"/>
      <family val="2"/>
    </font>
    <font>
      <b/>
      <sz val="12"/>
      <color rgb="FF000000"/>
      <name val="Arial"/>
      <family val="2"/>
    </font>
    <font>
      <sz val="11"/>
      <color rgb="FFFF0000"/>
      <name val="Calibri"/>
      <family val="2"/>
      <scheme val="minor"/>
    </font>
    <font>
      <b/>
      <sz val="14"/>
      <color rgb="FF000000"/>
      <name val="Arial"/>
      <family val="2"/>
    </font>
    <font>
      <b/>
      <sz val="14"/>
      <color theme="1"/>
      <name val="Arial"/>
      <family val="2"/>
    </font>
    <font>
      <b/>
      <sz val="9"/>
      <color rgb="FFFF0000"/>
      <name val="Arial"/>
      <family val="2"/>
    </font>
    <font>
      <i/>
      <sz val="12"/>
      <color theme="1"/>
      <name val="Arial"/>
      <family val="2"/>
    </font>
    <font>
      <b/>
      <sz val="16"/>
      <color theme="1"/>
      <name val="Arial"/>
      <family val="2"/>
    </font>
    <font>
      <b/>
      <sz val="36"/>
      <color theme="1"/>
      <name val="Arial"/>
      <family val="2"/>
    </font>
    <font>
      <b/>
      <sz val="18"/>
      <color theme="1"/>
      <name val="Arial"/>
      <family val="2"/>
    </font>
    <font>
      <sz val="8"/>
      <name val="Calibri"/>
      <family val="2"/>
      <scheme val="minor"/>
    </font>
    <font>
      <b/>
      <sz val="12"/>
      <color rgb="FFFF0000"/>
      <name val="Arial"/>
      <family val="2"/>
    </font>
    <font>
      <b/>
      <sz val="32"/>
      <color theme="1"/>
      <name val="Arial"/>
      <family val="2"/>
    </font>
    <font>
      <sz val="13.5"/>
      <color rgb="FF000000"/>
      <name val="Arial"/>
      <family val="2"/>
    </font>
    <font>
      <sz val="12"/>
      <color theme="1"/>
      <name val="Calibri"/>
      <family val="2"/>
      <scheme val="minor"/>
    </font>
  </fonts>
  <fills count="16">
    <fill>
      <patternFill patternType="none"/>
    </fill>
    <fill>
      <patternFill patternType="gray125"/>
    </fill>
    <fill>
      <patternFill patternType="solid">
        <fgColor theme="0"/>
        <bgColor indexed="64"/>
      </patternFill>
    </fill>
    <fill>
      <patternFill patternType="solid">
        <fgColor rgb="FFC0C0C0"/>
        <bgColor indexed="64"/>
      </patternFill>
    </fill>
    <fill>
      <patternFill patternType="solid">
        <fgColor rgb="FFFFFFFF"/>
        <bgColor indexed="64"/>
      </patternFill>
    </fill>
    <fill>
      <patternFill patternType="solid">
        <fgColor rgb="FFBFBFBF"/>
        <bgColor indexed="64"/>
      </patternFill>
    </fill>
    <fill>
      <patternFill patternType="solid">
        <fgColor theme="0" tint="-0.249977111117893"/>
        <bgColor indexed="64"/>
      </patternFill>
    </fill>
    <fill>
      <patternFill patternType="solid">
        <fgColor rgb="FFFFFF00"/>
        <bgColor rgb="FFFFFF00"/>
      </patternFill>
    </fill>
    <fill>
      <patternFill patternType="solid">
        <fgColor theme="9" tint="0.79998168889431442"/>
        <bgColor indexed="64"/>
      </patternFill>
    </fill>
    <fill>
      <patternFill patternType="solid">
        <fgColor rgb="FFF83A3A"/>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rgb="FFCF8ED8"/>
        <bgColor indexed="64"/>
      </patternFill>
    </fill>
  </fills>
  <borders count="6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double">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bottom style="double">
        <color indexed="64"/>
      </bottom>
      <diagonal/>
    </border>
    <border>
      <left/>
      <right style="thin">
        <color indexed="64"/>
      </right>
      <top style="thin">
        <color indexed="64"/>
      </top>
      <bottom/>
      <diagonal/>
    </border>
    <border>
      <left/>
      <right style="double">
        <color indexed="64"/>
      </right>
      <top style="double">
        <color indexed="64"/>
      </top>
      <bottom style="double">
        <color indexed="64"/>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double">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2">
    <xf numFmtId="0" fontId="0" fillId="0" borderId="0"/>
    <xf numFmtId="0" fontId="9" fillId="0" borderId="0"/>
  </cellStyleXfs>
  <cellXfs count="481">
    <xf numFmtId="0" fontId="0" fillId="0" borderId="0" xfId="0"/>
    <xf numFmtId="0" fontId="0" fillId="2" borderId="0" xfId="0" applyFill="1"/>
    <xf numFmtId="0" fontId="2" fillId="3" borderId="1" xfId="0" applyFont="1" applyFill="1" applyBorder="1" applyAlignment="1">
      <alignment vertical="center"/>
    </xf>
    <xf numFmtId="0" fontId="1" fillId="4" borderId="4" xfId="0" applyFont="1" applyFill="1" applyBorder="1" applyAlignment="1">
      <alignment vertical="center" wrapText="1"/>
    </xf>
    <xf numFmtId="0" fontId="1" fillId="0" borderId="4" xfId="0" applyFont="1" applyBorder="1" applyAlignment="1">
      <alignment vertical="center" wrapText="1"/>
    </xf>
    <xf numFmtId="0" fontId="3" fillId="0" borderId="5" xfId="0" applyFont="1" applyBorder="1" applyAlignment="1">
      <alignment vertical="top" wrapText="1"/>
    </xf>
    <xf numFmtId="0" fontId="3" fillId="0" borderId="4" xfId="0" applyFont="1" applyBorder="1" applyAlignment="1">
      <alignment vertical="top" wrapText="1"/>
    </xf>
    <xf numFmtId="0" fontId="10" fillId="0" borderId="16" xfId="1" applyFont="1" applyFill="1" applyBorder="1"/>
    <xf numFmtId="0" fontId="11" fillId="0" borderId="0" xfId="1" applyFont="1" applyFill="1" applyBorder="1"/>
    <xf numFmtId="0" fontId="11" fillId="0" borderId="0" xfId="0" applyFont="1" applyFill="1" applyBorder="1"/>
    <xf numFmtId="0" fontId="11" fillId="0" borderId="16" xfId="1" applyFont="1" applyFill="1" applyBorder="1"/>
    <xf numFmtId="0" fontId="12" fillId="0" borderId="0" xfId="0" applyFont="1" applyFill="1" applyBorder="1" applyAlignment="1">
      <alignment horizontal="center"/>
    </xf>
    <xf numFmtId="0" fontId="11" fillId="0" borderId="0" xfId="0" applyFont="1" applyFill="1" applyBorder="1" applyAlignment="1">
      <alignment horizontal="center"/>
    </xf>
    <xf numFmtId="0" fontId="12" fillId="0" borderId="16" xfId="1" applyFont="1" applyFill="1" applyBorder="1"/>
    <xf numFmtId="2" fontId="11" fillId="0" borderId="0" xfId="1" applyNumberFormat="1" applyFont="1" applyFill="1" applyBorder="1"/>
    <xf numFmtId="3" fontId="6" fillId="8" borderId="16" xfId="1" applyNumberFormat="1" applyFont="1" applyFill="1" applyBorder="1" applyAlignment="1">
      <alignment wrapText="1"/>
    </xf>
    <xf numFmtId="3" fontId="7" fillId="8" borderId="17" xfId="1" applyNumberFormat="1" applyFont="1" applyFill="1" applyBorder="1" applyAlignment="1">
      <alignment wrapText="1"/>
    </xf>
    <xf numFmtId="3" fontId="6" fillId="10" borderId="16" xfId="1" applyNumberFormat="1" applyFont="1" applyFill="1" applyBorder="1" applyAlignment="1">
      <alignment wrapText="1"/>
    </xf>
    <xf numFmtId="3" fontId="7" fillId="10" borderId="17" xfId="1" applyNumberFormat="1" applyFont="1" applyFill="1" applyBorder="1" applyAlignment="1">
      <alignment wrapText="1"/>
    </xf>
    <xf numFmtId="3" fontId="6" fillId="9" borderId="16" xfId="1" applyNumberFormat="1" applyFont="1" applyFill="1" applyBorder="1" applyAlignment="1">
      <alignment wrapText="1"/>
    </xf>
    <xf numFmtId="3" fontId="7" fillId="9" borderId="17" xfId="1" applyNumberFormat="1" applyFont="1" applyFill="1" applyBorder="1" applyAlignment="1">
      <alignment wrapText="1"/>
    </xf>
    <xf numFmtId="3" fontId="6" fillId="11" borderId="16" xfId="1" applyNumberFormat="1" applyFont="1" applyFill="1" applyBorder="1" applyAlignment="1">
      <alignment wrapText="1"/>
    </xf>
    <xf numFmtId="3" fontId="7" fillId="11" borderId="17" xfId="1" applyNumberFormat="1" applyFont="1" applyFill="1" applyBorder="1" applyAlignment="1">
      <alignment wrapText="1"/>
    </xf>
    <xf numFmtId="3" fontId="14" fillId="8" borderId="16" xfId="1" applyNumberFormat="1" applyFont="1" applyFill="1" applyBorder="1" applyAlignment="1">
      <alignment wrapText="1"/>
    </xf>
    <xf numFmtId="3" fontId="14" fillId="10" borderId="16" xfId="1" applyNumberFormat="1" applyFont="1" applyFill="1" applyBorder="1" applyAlignment="1">
      <alignment wrapText="1"/>
    </xf>
    <xf numFmtId="3" fontId="14" fillId="11" borderId="16" xfId="1" applyNumberFormat="1" applyFont="1" applyFill="1" applyBorder="1" applyAlignment="1">
      <alignment wrapText="1"/>
    </xf>
    <xf numFmtId="3" fontId="14" fillId="9" borderId="16" xfId="1" applyNumberFormat="1" applyFont="1" applyFill="1" applyBorder="1" applyAlignment="1">
      <alignment wrapText="1"/>
    </xf>
    <xf numFmtId="0" fontId="0" fillId="2" borderId="0" xfId="0" applyFill="1" applyBorder="1"/>
    <xf numFmtId="0" fontId="0" fillId="2" borderId="12" xfId="0" applyFill="1" applyBorder="1"/>
    <xf numFmtId="0" fontId="13" fillId="12" borderId="0" xfId="0" applyFont="1" applyFill="1"/>
    <xf numFmtId="0" fontId="0" fillId="12" borderId="0" xfId="0" applyFill="1"/>
    <xf numFmtId="0" fontId="0" fillId="2" borderId="6" xfId="0" applyFill="1" applyBorder="1"/>
    <xf numFmtId="0" fontId="3" fillId="2" borderId="5" xfId="0" applyFont="1" applyFill="1" applyBorder="1" applyAlignment="1">
      <alignment horizontal="justify" vertical="center" wrapText="1"/>
    </xf>
    <xf numFmtId="0" fontId="1" fillId="12" borderId="0" xfId="0" applyFont="1" applyFill="1" applyAlignment="1">
      <alignment vertical="center" wrapText="1"/>
    </xf>
    <xf numFmtId="0" fontId="1" fillId="12" borderId="0" xfId="0" applyFont="1" applyFill="1" applyBorder="1" applyAlignment="1">
      <alignment vertical="center" wrapText="1"/>
    </xf>
    <xf numFmtId="0" fontId="4" fillId="5" borderId="5" xfId="0" applyFont="1" applyFill="1" applyBorder="1" applyAlignment="1" applyProtection="1">
      <alignment horizontal="justify" vertical="center" wrapText="1"/>
      <protection locked="0"/>
    </xf>
    <xf numFmtId="0" fontId="3" fillId="0" borderId="4" xfId="0" applyFont="1" applyBorder="1" applyAlignment="1" applyProtection="1">
      <alignment vertical="top" wrapText="1"/>
      <protection locked="0"/>
    </xf>
    <xf numFmtId="0" fontId="11" fillId="0" borderId="0" xfId="1" applyFont="1" applyFill="1" applyBorder="1" applyProtection="1">
      <protection locked="0"/>
    </xf>
    <xf numFmtId="0" fontId="12" fillId="0" borderId="0" xfId="1" applyFont="1" applyFill="1" applyBorder="1" applyProtection="1">
      <protection locked="0"/>
    </xf>
    <xf numFmtId="0" fontId="3" fillId="4" borderId="4" xfId="0" applyFont="1" applyFill="1" applyBorder="1" applyAlignment="1" applyProtection="1">
      <alignment vertical="top" wrapText="1"/>
      <protection locked="0"/>
    </xf>
    <xf numFmtId="0" fontId="2" fillId="3" borderId="1" xfId="0" applyFont="1" applyFill="1" applyBorder="1" applyAlignment="1">
      <alignment vertical="center" wrapText="1"/>
    </xf>
    <xf numFmtId="0" fontId="0" fillId="14" borderId="0" xfId="0" applyFill="1"/>
    <xf numFmtId="0" fontId="16" fillId="3" borderId="3" xfId="0" applyFont="1" applyFill="1" applyBorder="1" applyAlignment="1">
      <alignment vertical="center" wrapText="1"/>
    </xf>
    <xf numFmtId="0" fontId="2" fillId="4" borderId="4" xfId="0" applyFont="1" applyFill="1" applyBorder="1" applyAlignment="1">
      <alignment vertical="center" wrapText="1"/>
    </xf>
    <xf numFmtId="0" fontId="1" fillId="0" borderId="0" xfId="0" applyFont="1"/>
    <xf numFmtId="0" fontId="2" fillId="0" borderId="0" xfId="0" applyFont="1"/>
    <xf numFmtId="0" fontId="2" fillId="0" borderId="0" xfId="0" applyFont="1" applyFill="1"/>
    <xf numFmtId="0" fontId="1" fillId="0" borderId="0" xfId="0" applyFont="1" applyFill="1" applyAlignment="1">
      <alignment horizontal="left" vertical="center" indent="2"/>
    </xf>
    <xf numFmtId="0" fontId="1" fillId="0" borderId="15" xfId="0" applyFont="1" applyBorder="1" applyAlignment="1">
      <alignment vertical="center" wrapText="1"/>
    </xf>
    <xf numFmtId="0" fontId="3" fillId="13" borderId="5" xfId="0" applyFont="1" applyFill="1" applyBorder="1" applyAlignment="1" applyProtection="1">
      <alignment horizontal="justify" vertical="center" wrapText="1"/>
      <protection locked="0"/>
    </xf>
    <xf numFmtId="0" fontId="3" fillId="13" borderId="5" xfId="0" applyFont="1" applyFill="1" applyBorder="1" applyAlignment="1" applyProtection="1">
      <alignment vertical="top" wrapText="1"/>
      <protection locked="0"/>
    </xf>
    <xf numFmtId="0" fontId="3" fillId="13" borderId="4" xfId="0" applyFont="1" applyFill="1" applyBorder="1" applyAlignment="1" applyProtection="1">
      <alignment vertical="top" wrapText="1"/>
      <protection locked="0"/>
    </xf>
    <xf numFmtId="0" fontId="1" fillId="13" borderId="16" xfId="0" applyFont="1" applyFill="1" applyBorder="1"/>
    <xf numFmtId="0" fontId="11" fillId="13" borderId="16" xfId="1" applyFont="1" applyFill="1" applyBorder="1"/>
    <xf numFmtId="0" fontId="11" fillId="0" borderId="22" xfId="1" applyFont="1" applyFill="1" applyBorder="1"/>
    <xf numFmtId="0" fontId="12" fillId="7" borderId="16" xfId="0" applyFont="1" applyFill="1" applyBorder="1" applyAlignment="1">
      <alignment horizontal="center"/>
    </xf>
    <xf numFmtId="0" fontId="1" fillId="0" borderId="16" xfId="0" applyFont="1" applyBorder="1"/>
    <xf numFmtId="0" fontId="2" fillId="0" borderId="16" xfId="0" applyFont="1" applyBorder="1"/>
    <xf numFmtId="0" fontId="1" fillId="13" borderId="5" xfId="0" applyFont="1" applyFill="1" applyBorder="1" applyAlignment="1" applyProtection="1">
      <alignment vertical="center" wrapText="1"/>
      <protection locked="0"/>
    </xf>
    <xf numFmtId="0" fontId="3" fillId="13" borderId="4" xfId="0" applyFont="1" applyFill="1" applyBorder="1" applyAlignment="1" applyProtection="1">
      <alignment vertical="center" wrapText="1"/>
      <protection locked="0"/>
    </xf>
    <xf numFmtId="0" fontId="3" fillId="13" borderId="15" xfId="0" applyFont="1" applyFill="1" applyBorder="1" applyAlignment="1" applyProtection="1">
      <alignment vertical="center" wrapText="1"/>
      <protection locked="0"/>
    </xf>
    <xf numFmtId="2" fontId="1" fillId="13" borderId="5" xfId="0" applyNumberFormat="1" applyFont="1" applyFill="1" applyBorder="1" applyAlignment="1" applyProtection="1">
      <alignment vertical="center" wrapText="1"/>
      <protection locked="0"/>
    </xf>
    <xf numFmtId="0" fontId="3" fillId="13" borderId="4" xfId="0" applyFont="1" applyFill="1" applyBorder="1" applyAlignment="1">
      <alignment vertical="center" wrapText="1"/>
    </xf>
    <xf numFmtId="0" fontId="3" fillId="13" borderId="5" xfId="0" applyFont="1" applyFill="1" applyBorder="1" applyAlignment="1">
      <alignment vertical="center" wrapText="1"/>
    </xf>
    <xf numFmtId="0" fontId="18" fillId="2" borderId="7" xfId="0" applyFont="1" applyFill="1" applyBorder="1"/>
    <xf numFmtId="0" fontId="3" fillId="2" borderId="8" xfId="0" applyFont="1" applyFill="1" applyBorder="1"/>
    <xf numFmtId="0" fontId="2" fillId="2" borderId="14" xfId="0" applyFont="1" applyFill="1" applyBorder="1"/>
    <xf numFmtId="0" fontId="3" fillId="2" borderId="0" xfId="0" applyFont="1" applyFill="1" applyBorder="1"/>
    <xf numFmtId="3" fontId="3" fillId="10" borderId="13" xfId="0" applyNumberFormat="1" applyFont="1" applyFill="1" applyBorder="1"/>
    <xf numFmtId="3" fontId="3" fillId="10" borderId="4" xfId="0" applyNumberFormat="1" applyFont="1" applyFill="1" applyBorder="1"/>
    <xf numFmtId="3" fontId="4" fillId="10" borderId="13" xfId="0" applyNumberFormat="1" applyFont="1" applyFill="1" applyBorder="1"/>
    <xf numFmtId="3" fontId="4" fillId="10" borderId="4" xfId="0" applyNumberFormat="1" applyFont="1" applyFill="1" applyBorder="1"/>
    <xf numFmtId="0" fontId="3" fillId="12" borderId="0" xfId="0" applyFont="1" applyFill="1"/>
    <xf numFmtId="0" fontId="3" fillId="0" borderId="0" xfId="0" applyFont="1"/>
    <xf numFmtId="0" fontId="15" fillId="0" borderId="21" xfId="0" applyFont="1" applyBorder="1"/>
    <xf numFmtId="0" fontId="4" fillId="0" borderId="15" xfId="0" applyFont="1" applyBorder="1"/>
    <xf numFmtId="0" fontId="4" fillId="12" borderId="0" xfId="0" applyFont="1" applyFill="1"/>
    <xf numFmtId="0" fontId="1" fillId="12" borderId="0" xfId="0" applyFont="1" applyFill="1"/>
    <xf numFmtId="0" fontId="3" fillId="2" borderId="0" xfId="0" applyFont="1" applyFill="1"/>
    <xf numFmtId="3" fontId="3" fillId="8" borderId="13" xfId="0" applyNumberFormat="1" applyFont="1" applyFill="1" applyBorder="1"/>
    <xf numFmtId="3" fontId="3" fillId="8" borderId="4" xfId="0" applyNumberFormat="1" applyFont="1" applyFill="1" applyBorder="1"/>
    <xf numFmtId="3" fontId="4" fillId="8" borderId="13" xfId="0" applyNumberFormat="1" applyFont="1" applyFill="1" applyBorder="1"/>
    <xf numFmtId="3" fontId="4" fillId="8" borderId="4" xfId="0" applyNumberFormat="1" applyFont="1" applyFill="1" applyBorder="1"/>
    <xf numFmtId="3" fontId="3" fillId="11" borderId="13" xfId="0" applyNumberFormat="1" applyFont="1" applyFill="1" applyBorder="1"/>
    <xf numFmtId="3" fontId="3" fillId="11" borderId="4" xfId="0" applyNumberFormat="1" applyFont="1" applyFill="1" applyBorder="1"/>
    <xf numFmtId="3" fontId="4" fillId="11" borderId="13" xfId="0" applyNumberFormat="1" applyFont="1" applyFill="1" applyBorder="1"/>
    <xf numFmtId="3" fontId="4" fillId="11" borderId="4" xfId="0" applyNumberFormat="1" applyFont="1" applyFill="1" applyBorder="1"/>
    <xf numFmtId="3" fontId="3" fillId="9" borderId="13" xfId="0" applyNumberFormat="1" applyFont="1" applyFill="1" applyBorder="1"/>
    <xf numFmtId="3" fontId="3" fillId="9" borderId="4" xfId="0" applyNumberFormat="1" applyFont="1" applyFill="1" applyBorder="1"/>
    <xf numFmtId="3" fontId="4" fillId="9" borderId="13" xfId="0" applyNumberFormat="1" applyFont="1" applyFill="1" applyBorder="1"/>
    <xf numFmtId="3" fontId="4" fillId="9" borderId="4" xfId="0" applyNumberFormat="1" applyFont="1" applyFill="1" applyBorder="1"/>
    <xf numFmtId="2" fontId="15" fillId="2" borderId="0" xfId="0" applyNumberFormat="1" applyFont="1" applyFill="1" applyBorder="1" applyAlignment="1"/>
    <xf numFmtId="0" fontId="2" fillId="2" borderId="10" xfId="0" applyFont="1" applyFill="1" applyBorder="1" applyAlignment="1"/>
    <xf numFmtId="0" fontId="1" fillId="12" borderId="1" xfId="0" applyFont="1" applyFill="1" applyBorder="1"/>
    <xf numFmtId="0" fontId="18" fillId="2" borderId="14" xfId="0" applyFont="1" applyFill="1" applyBorder="1" applyAlignment="1"/>
    <xf numFmtId="0" fontId="18" fillId="2" borderId="0" xfId="0" applyFont="1" applyFill="1" applyBorder="1"/>
    <xf numFmtId="0" fontId="5" fillId="5" borderId="9" xfId="0" applyFont="1" applyFill="1" applyBorder="1" applyAlignment="1">
      <alignment vertical="center" wrapText="1"/>
    </xf>
    <xf numFmtId="3" fontId="6" fillId="10" borderId="26" xfId="1" applyNumberFormat="1" applyFont="1" applyFill="1" applyBorder="1" applyAlignment="1">
      <alignment wrapText="1"/>
    </xf>
    <xf numFmtId="3" fontId="6" fillId="8" borderId="26" xfId="1" applyNumberFormat="1" applyFont="1" applyFill="1" applyBorder="1" applyAlignment="1">
      <alignment wrapText="1"/>
    </xf>
    <xf numFmtId="3" fontId="6" fillId="11" borderId="26" xfId="1" applyNumberFormat="1" applyFont="1" applyFill="1" applyBorder="1" applyAlignment="1">
      <alignment wrapText="1"/>
    </xf>
    <xf numFmtId="3" fontId="6" fillId="9" borderId="26" xfId="1" applyNumberFormat="1" applyFont="1" applyFill="1" applyBorder="1" applyAlignment="1">
      <alignment wrapText="1"/>
    </xf>
    <xf numFmtId="0" fontId="15" fillId="0" borderId="30" xfId="0" applyFont="1" applyBorder="1"/>
    <xf numFmtId="3" fontId="6" fillId="8" borderId="32" xfId="1" applyNumberFormat="1" applyFont="1" applyFill="1" applyBorder="1" applyAlignment="1">
      <alignment wrapText="1"/>
    </xf>
    <xf numFmtId="3" fontId="7" fillId="8" borderId="33" xfId="1" applyNumberFormat="1" applyFont="1" applyFill="1" applyBorder="1" applyAlignment="1">
      <alignment wrapText="1"/>
    </xf>
    <xf numFmtId="0" fontId="3" fillId="2" borderId="5" xfId="0" applyFont="1" applyFill="1" applyBorder="1" applyAlignment="1" applyProtection="1">
      <alignment vertical="top" wrapText="1"/>
    </xf>
    <xf numFmtId="0" fontId="3" fillId="4" borderId="5" xfId="0" applyFont="1" applyFill="1" applyBorder="1" applyAlignment="1" applyProtection="1">
      <alignment vertical="top" wrapText="1"/>
    </xf>
    <xf numFmtId="0" fontId="6" fillId="8" borderId="1" xfId="1" applyNumberFormat="1" applyFont="1" applyFill="1" applyBorder="1" applyAlignment="1">
      <alignment horizontal="left"/>
    </xf>
    <xf numFmtId="0" fontId="15" fillId="2" borderId="0" xfId="0" applyFont="1" applyFill="1" applyBorder="1"/>
    <xf numFmtId="0" fontId="0" fillId="2" borderId="8" xfId="0" applyFill="1" applyBorder="1"/>
    <xf numFmtId="0" fontId="0" fillId="2" borderId="9" xfId="0" applyFill="1" applyBorder="1"/>
    <xf numFmtId="0" fontId="0" fillId="2" borderId="14" xfId="0" applyFill="1" applyBorder="1"/>
    <xf numFmtId="2" fontId="15" fillId="2" borderId="12" xfId="0" applyNumberFormat="1" applyFont="1" applyFill="1" applyBorder="1" applyAlignment="1"/>
    <xf numFmtId="2" fontId="15" fillId="2" borderId="14" xfId="0" applyNumberFormat="1" applyFont="1" applyFill="1" applyBorder="1" applyAlignment="1"/>
    <xf numFmtId="4" fontId="3" fillId="8" borderId="4" xfId="0" applyNumberFormat="1" applyFont="1" applyFill="1" applyBorder="1"/>
    <xf numFmtId="4" fontId="4" fillId="8" borderId="4" xfId="0" applyNumberFormat="1" applyFont="1" applyFill="1" applyBorder="1"/>
    <xf numFmtId="0" fontId="2" fillId="0" borderId="0" xfId="0" applyFont="1" applyBorder="1"/>
    <xf numFmtId="4" fontId="3" fillId="10" borderId="4" xfId="0" applyNumberFormat="1" applyFont="1" applyFill="1" applyBorder="1"/>
    <xf numFmtId="4" fontId="4" fillId="10" borderId="4" xfId="0" applyNumberFormat="1" applyFont="1" applyFill="1" applyBorder="1"/>
    <xf numFmtId="3" fontId="7" fillId="15" borderId="17" xfId="1" applyNumberFormat="1" applyFont="1" applyFill="1" applyBorder="1" applyAlignment="1">
      <alignment wrapText="1"/>
    </xf>
    <xf numFmtId="3" fontId="6" fillId="15" borderId="26" xfId="1" applyNumberFormat="1" applyFont="1" applyFill="1" applyBorder="1" applyAlignment="1">
      <alignment wrapText="1"/>
    </xf>
    <xf numFmtId="3" fontId="14" fillId="15" borderId="16" xfId="1" applyNumberFormat="1" applyFont="1" applyFill="1" applyBorder="1" applyAlignment="1">
      <alignment wrapText="1"/>
    </xf>
    <xf numFmtId="0" fontId="15" fillId="0" borderId="37" xfId="0" applyFont="1" applyBorder="1"/>
    <xf numFmtId="0" fontId="15" fillId="0" borderId="38" xfId="0" applyFont="1" applyBorder="1"/>
    <xf numFmtId="0" fontId="3" fillId="2" borderId="5" xfId="0" applyFont="1" applyFill="1" applyBorder="1" applyAlignment="1">
      <alignment vertical="top" wrapText="1"/>
    </xf>
    <xf numFmtId="2" fontId="2" fillId="2" borderId="0" xfId="0" applyNumberFormat="1" applyFont="1" applyFill="1" applyBorder="1" applyAlignment="1"/>
    <xf numFmtId="4" fontId="3" fillId="11" borderId="4" xfId="0" applyNumberFormat="1" applyFont="1" applyFill="1" applyBorder="1"/>
    <xf numFmtId="4" fontId="4" fillId="11" borderId="4" xfId="0" applyNumberFormat="1" applyFont="1" applyFill="1" applyBorder="1"/>
    <xf numFmtId="3" fontId="3" fillId="15" borderId="13" xfId="0" applyNumberFormat="1" applyFont="1" applyFill="1" applyBorder="1"/>
    <xf numFmtId="3" fontId="3" fillId="15" borderId="4" xfId="0" applyNumberFormat="1" applyFont="1" applyFill="1" applyBorder="1"/>
    <xf numFmtId="3" fontId="4" fillId="15" borderId="13" xfId="0" applyNumberFormat="1" applyFont="1" applyFill="1" applyBorder="1"/>
    <xf numFmtId="3" fontId="4" fillId="15" borderId="4" xfId="0" applyNumberFormat="1" applyFont="1" applyFill="1" applyBorder="1"/>
    <xf numFmtId="4" fontId="3" fillId="9" borderId="4" xfId="0" applyNumberFormat="1" applyFont="1" applyFill="1" applyBorder="1"/>
    <xf numFmtId="4" fontId="4" fillId="9" borderId="4" xfId="0" applyNumberFormat="1" applyFont="1" applyFill="1" applyBorder="1"/>
    <xf numFmtId="4" fontId="3" fillId="15" borderId="4" xfId="0" applyNumberFormat="1" applyFont="1" applyFill="1" applyBorder="1"/>
    <xf numFmtId="4" fontId="4" fillId="15" borderId="4" xfId="0" applyNumberFormat="1" applyFont="1" applyFill="1" applyBorder="1"/>
    <xf numFmtId="1" fontId="15" fillId="2" borderId="0" xfId="0" applyNumberFormat="1" applyFont="1" applyFill="1" applyBorder="1" applyAlignment="1"/>
    <xf numFmtId="0" fontId="2" fillId="0" borderId="7" xfId="0" applyFont="1" applyBorder="1" applyAlignment="1">
      <alignment vertical="center" wrapText="1"/>
    </xf>
    <xf numFmtId="0" fontId="1" fillId="0" borderId="14" xfId="0" applyFont="1" applyBorder="1" applyAlignment="1">
      <alignment vertical="center" wrapText="1"/>
    </xf>
    <xf numFmtId="0" fontId="1" fillId="2" borderId="14" xfId="0" applyFont="1" applyFill="1" applyBorder="1"/>
    <xf numFmtId="0" fontId="1" fillId="12" borderId="4" xfId="0" applyFont="1" applyFill="1" applyBorder="1"/>
    <xf numFmtId="0" fontId="1" fillId="13" borderId="15" xfId="0" applyFont="1" applyFill="1" applyBorder="1" applyProtection="1">
      <protection locked="0"/>
    </xf>
    <xf numFmtId="0" fontId="5" fillId="5" borderId="0" xfId="0" applyFont="1" applyFill="1" applyBorder="1" applyAlignment="1">
      <alignment vertical="top" wrapText="1"/>
    </xf>
    <xf numFmtId="0" fontId="5" fillId="5" borderId="12" xfId="0" applyFont="1" applyFill="1" applyBorder="1" applyAlignment="1">
      <alignment vertical="top" wrapText="1"/>
    </xf>
    <xf numFmtId="0" fontId="5" fillId="5" borderId="10" xfId="0" applyFont="1" applyFill="1" applyBorder="1" applyAlignment="1">
      <alignment vertical="top" wrapText="1"/>
    </xf>
    <xf numFmtId="0" fontId="5" fillId="5" borderId="6" xfId="0" applyFont="1" applyFill="1" applyBorder="1" applyAlignment="1">
      <alignment vertical="top" wrapText="1"/>
    </xf>
    <xf numFmtId="0" fontId="5" fillId="5" borderId="5" xfId="0" applyFont="1" applyFill="1" applyBorder="1" applyAlignment="1">
      <alignment vertical="top" wrapText="1"/>
    </xf>
    <xf numFmtId="0" fontId="2" fillId="2" borderId="10" xfId="0" applyFont="1" applyFill="1" applyBorder="1" applyAlignment="1">
      <alignment horizontal="left"/>
    </xf>
    <xf numFmtId="0" fontId="2" fillId="2" borderId="6" xfId="0" applyFont="1" applyFill="1" applyBorder="1" applyAlignment="1">
      <alignment horizontal="left"/>
    </xf>
    <xf numFmtId="0" fontId="11" fillId="2" borderId="16" xfId="1" applyFont="1" applyFill="1" applyBorder="1"/>
    <xf numFmtId="0" fontId="1" fillId="2" borderId="16" xfId="0" applyFont="1" applyFill="1" applyBorder="1"/>
    <xf numFmtId="0" fontId="11" fillId="13" borderId="16" xfId="0" applyFont="1" applyFill="1" applyBorder="1" applyAlignment="1" applyProtection="1">
      <protection locked="0"/>
    </xf>
    <xf numFmtId="0" fontId="4" fillId="5" borderId="12" xfId="0" applyFont="1" applyFill="1" applyBorder="1" applyAlignment="1" applyProtection="1">
      <alignment horizontal="justify" vertical="center" wrapText="1"/>
      <protection locked="0"/>
    </xf>
    <xf numFmtId="0" fontId="3" fillId="13" borderId="12" xfId="0" applyFont="1" applyFill="1" applyBorder="1" applyAlignment="1" applyProtection="1">
      <alignment horizontal="justify" vertical="center" wrapText="1"/>
      <protection locked="0"/>
    </xf>
    <xf numFmtId="0" fontId="3" fillId="2" borderId="12" xfId="0" applyFont="1" applyFill="1" applyBorder="1" applyAlignment="1">
      <alignment horizontal="justify" vertical="center" wrapText="1"/>
    </xf>
    <xf numFmtId="0" fontId="3" fillId="13" borderId="12" xfId="0" applyFont="1" applyFill="1" applyBorder="1" applyAlignment="1" applyProtection="1">
      <alignment vertical="top" wrapText="1"/>
      <protection locked="0"/>
    </xf>
    <xf numFmtId="0" fontId="3" fillId="2" borderId="12" xfId="0" applyFont="1" applyFill="1" applyBorder="1" applyAlignment="1" applyProtection="1">
      <alignment vertical="top" wrapText="1"/>
    </xf>
    <xf numFmtId="0" fontId="3" fillId="13" borderId="11" xfId="0" applyFont="1" applyFill="1" applyBorder="1" applyAlignment="1" applyProtection="1">
      <alignment vertical="top" wrapText="1"/>
      <protection locked="0"/>
    </xf>
    <xf numFmtId="0" fontId="4" fillId="5" borderId="15" xfId="0" applyFont="1" applyFill="1" applyBorder="1" applyAlignment="1" applyProtection="1">
      <alignment horizontal="justify" vertical="center" wrapText="1"/>
      <protection locked="0"/>
    </xf>
    <xf numFmtId="0" fontId="3" fillId="13" borderId="3" xfId="0" applyFont="1" applyFill="1" applyBorder="1" applyAlignment="1" applyProtection="1">
      <alignment horizontal="justify" vertical="center" wrapText="1"/>
      <protection locked="0"/>
    </xf>
    <xf numFmtId="0" fontId="3" fillId="2" borderId="3" xfId="0" applyFont="1" applyFill="1" applyBorder="1" applyAlignment="1">
      <alignment horizontal="justify" vertical="center" wrapText="1"/>
    </xf>
    <xf numFmtId="0" fontId="3" fillId="13" borderId="3" xfId="0" applyFont="1" applyFill="1" applyBorder="1" applyAlignment="1" applyProtection="1">
      <alignment vertical="top" wrapText="1"/>
      <protection locked="0"/>
    </xf>
    <xf numFmtId="0" fontId="3" fillId="2" borderId="3" xfId="0" applyFont="1" applyFill="1" applyBorder="1" applyAlignment="1" applyProtection="1">
      <alignment vertical="top" wrapText="1"/>
    </xf>
    <xf numFmtId="0" fontId="3" fillId="13" borderId="15" xfId="0" applyFont="1" applyFill="1" applyBorder="1" applyAlignment="1" applyProtection="1">
      <alignment vertical="top" wrapText="1"/>
      <protection locked="0"/>
    </xf>
    <xf numFmtId="0" fontId="3" fillId="0" borderId="3" xfId="0" applyFont="1" applyBorder="1" applyAlignment="1">
      <alignment vertical="top" wrapText="1"/>
    </xf>
    <xf numFmtId="0" fontId="3" fillId="0" borderId="15" xfId="0" applyFont="1" applyBorder="1" applyAlignment="1">
      <alignment vertical="top" wrapText="1"/>
    </xf>
    <xf numFmtId="0" fontId="3" fillId="2" borderId="3" xfId="0" applyFont="1" applyFill="1" applyBorder="1" applyAlignment="1">
      <alignment vertical="top" wrapText="1"/>
    </xf>
    <xf numFmtId="0" fontId="4" fillId="5" borderId="4" xfId="0" applyFont="1" applyFill="1" applyBorder="1" applyAlignment="1" applyProtection="1">
      <alignment horizontal="justify" vertical="center" wrapText="1"/>
      <protection locked="0"/>
    </xf>
    <xf numFmtId="3" fontId="14" fillId="8" borderId="43" xfId="1" applyNumberFormat="1" applyFont="1" applyFill="1" applyBorder="1" applyAlignment="1">
      <alignment wrapText="1"/>
    </xf>
    <xf numFmtId="0" fontId="3" fillId="12" borderId="0" xfId="0" applyFont="1" applyFill="1" applyAlignment="1">
      <alignment horizontal="left"/>
    </xf>
    <xf numFmtId="3" fontId="14" fillId="8" borderId="34" xfId="1" applyNumberFormat="1" applyFont="1" applyFill="1" applyBorder="1" applyAlignment="1">
      <alignment vertical="top" wrapText="1"/>
    </xf>
    <xf numFmtId="3" fontId="14" fillId="8" borderId="35" xfId="1" applyNumberFormat="1" applyFont="1" applyFill="1" applyBorder="1" applyAlignment="1">
      <alignment vertical="top" wrapText="1"/>
    </xf>
    <xf numFmtId="0" fontId="15" fillId="0" borderId="44" xfId="0" applyFont="1" applyBorder="1"/>
    <xf numFmtId="0" fontId="5" fillId="5" borderId="14" xfId="0" applyFont="1" applyFill="1" applyBorder="1" applyAlignment="1">
      <alignment vertical="top"/>
    </xf>
    <xf numFmtId="0" fontId="20" fillId="2" borderId="1" xfId="0" applyFont="1" applyFill="1" applyBorder="1" applyAlignment="1"/>
    <xf numFmtId="0" fontId="20" fillId="2" borderId="2" xfId="0" applyFont="1" applyFill="1" applyBorder="1" applyAlignment="1"/>
    <xf numFmtId="2" fontId="15" fillId="2" borderId="0" xfId="0" applyNumberFormat="1" applyFont="1" applyFill="1" applyBorder="1"/>
    <xf numFmtId="0" fontId="0" fillId="0" borderId="14" xfId="0" applyBorder="1"/>
    <xf numFmtId="0" fontId="0" fillId="2" borderId="10" xfId="0" applyFill="1" applyBorder="1"/>
    <xf numFmtId="0" fontId="0" fillId="2" borderId="5" xfId="0" applyFill="1" applyBorder="1"/>
    <xf numFmtId="0" fontId="9" fillId="0" borderId="0" xfId="1"/>
    <xf numFmtId="0" fontId="4" fillId="5" borderId="5"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6" fillId="5" borderId="4" xfId="0" applyFont="1" applyFill="1" applyBorder="1" applyAlignment="1">
      <alignment horizontal="center" vertical="center" wrapText="1"/>
    </xf>
    <xf numFmtId="3" fontId="24" fillId="8" borderId="22" xfId="1" applyNumberFormat="1" applyFont="1" applyFill="1" applyBorder="1" applyAlignment="1">
      <alignment horizontal="left" vertical="top" wrapText="1"/>
    </xf>
    <xf numFmtId="3" fontId="24" fillId="10" borderId="22" xfId="1" applyNumberFormat="1" applyFont="1" applyFill="1" applyBorder="1" applyAlignment="1">
      <alignment vertical="top" wrapText="1"/>
    </xf>
    <xf numFmtId="3" fontId="24" fillId="11" borderId="22" xfId="1" applyNumberFormat="1" applyFont="1" applyFill="1" applyBorder="1" applyAlignment="1">
      <alignment vertical="top" wrapText="1"/>
    </xf>
    <xf numFmtId="3" fontId="24" fillId="9" borderId="39" xfId="1" applyNumberFormat="1" applyFont="1" applyFill="1" applyBorder="1" applyAlignment="1">
      <alignment vertical="top" wrapText="1"/>
    </xf>
    <xf numFmtId="3" fontId="24" fillId="15" borderId="22" xfId="1" applyNumberFormat="1" applyFont="1" applyFill="1" applyBorder="1" applyAlignment="1">
      <alignment vertical="top" wrapText="1"/>
    </xf>
    <xf numFmtId="3" fontId="24" fillId="9" borderId="22" xfId="1" applyNumberFormat="1" applyFont="1" applyFill="1" applyBorder="1" applyAlignment="1">
      <alignment vertical="top" wrapText="1"/>
    </xf>
    <xf numFmtId="0" fontId="3" fillId="6" borderId="0" xfId="0" applyFont="1" applyFill="1"/>
    <xf numFmtId="0" fontId="3" fillId="6" borderId="14" xfId="0" applyFont="1" applyFill="1" applyBorder="1"/>
    <xf numFmtId="0" fontId="3" fillId="6" borderId="12" xfId="0" applyFont="1" applyFill="1" applyBorder="1"/>
    <xf numFmtId="3" fontId="24" fillId="8" borderId="43" xfId="1" applyNumberFormat="1" applyFont="1" applyFill="1" applyBorder="1" applyAlignment="1">
      <alignment horizontal="left" vertical="top" wrapText="1"/>
    </xf>
    <xf numFmtId="3" fontId="24" fillId="10" borderId="22" xfId="1" applyNumberFormat="1" applyFont="1" applyFill="1" applyBorder="1" applyAlignment="1">
      <alignment horizontal="left" vertical="top" wrapText="1"/>
    </xf>
    <xf numFmtId="0" fontId="3" fillId="6" borderId="14" xfId="0" applyFont="1" applyFill="1" applyBorder="1" applyAlignment="1"/>
    <xf numFmtId="0" fontId="3" fillId="6" borderId="12" xfId="0" applyFont="1" applyFill="1" applyBorder="1" applyAlignment="1"/>
    <xf numFmtId="0" fontId="3" fillId="6" borderId="0" xfId="0" applyFont="1" applyFill="1" applyAlignment="1"/>
    <xf numFmtId="164" fontId="15" fillId="2" borderId="0" xfId="0" applyNumberFormat="1" applyFont="1" applyFill="1" applyBorder="1" applyAlignment="1"/>
    <xf numFmtId="0" fontId="3" fillId="6" borderId="0" xfId="0" applyFont="1" applyFill="1" applyBorder="1" applyAlignment="1">
      <alignment horizontal="center" vertical="center"/>
    </xf>
    <xf numFmtId="0" fontId="3" fillId="6" borderId="0" xfId="0" applyFont="1" applyFill="1" applyAlignment="1">
      <alignment horizontal="center" vertical="center"/>
    </xf>
    <xf numFmtId="0" fontId="6" fillId="5" borderId="5"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4" fillId="5" borderId="5" xfId="0" applyFont="1" applyFill="1" applyBorder="1" applyAlignment="1">
      <alignment horizontal="center" vertical="top" wrapText="1"/>
    </xf>
    <xf numFmtId="0" fontId="6" fillId="8" borderId="0" xfId="1" applyNumberFormat="1" applyFont="1" applyFill="1" applyBorder="1" applyAlignment="1">
      <alignment horizontal="left"/>
    </xf>
    <xf numFmtId="0" fontId="12" fillId="0" borderId="0" xfId="0" applyFont="1" applyFill="1" applyBorder="1"/>
    <xf numFmtId="2" fontId="11" fillId="13" borderId="16" xfId="0" applyNumberFormat="1" applyFont="1" applyFill="1" applyBorder="1" applyAlignment="1" applyProtection="1">
      <protection locked="0"/>
    </xf>
    <xf numFmtId="2" fontId="11" fillId="13" borderId="16" xfId="1" applyNumberFormat="1" applyFont="1" applyFill="1" applyBorder="1" applyAlignment="1" applyProtection="1">
      <protection locked="0"/>
    </xf>
    <xf numFmtId="0" fontId="11" fillId="13" borderId="16" xfId="1" applyFont="1" applyFill="1" applyBorder="1" applyAlignment="1" applyProtection="1">
      <protection locked="0"/>
    </xf>
    <xf numFmtId="2" fontId="7" fillId="13" borderId="16" xfId="0" applyNumberFormat="1" applyFont="1" applyFill="1" applyBorder="1" applyAlignment="1" applyProtection="1">
      <protection locked="0"/>
    </xf>
    <xf numFmtId="1" fontId="7" fillId="13" borderId="16" xfId="0" applyNumberFormat="1" applyFont="1" applyFill="1" applyBorder="1" applyAlignment="1" applyProtection="1">
      <protection locked="0"/>
    </xf>
    <xf numFmtId="164" fontId="11" fillId="13" borderId="16" xfId="0" applyNumberFormat="1" applyFont="1" applyFill="1" applyBorder="1" applyAlignment="1" applyProtection="1">
      <protection locked="0"/>
    </xf>
    <xf numFmtId="0" fontId="11" fillId="0" borderId="0" xfId="0" applyFont="1" applyFill="1" applyBorder="1" applyAlignment="1"/>
    <xf numFmtId="0" fontId="11" fillId="0" borderId="0" xfId="1" applyFont="1" applyFill="1" applyBorder="1" applyAlignment="1"/>
    <xf numFmtId="0" fontId="12" fillId="13" borderId="16" xfId="0" applyFont="1" applyFill="1" applyBorder="1" applyAlignment="1" applyProtection="1">
      <protection locked="0"/>
    </xf>
    <xf numFmtId="165" fontId="11" fillId="13" borderId="16" xfId="1" applyNumberFormat="1" applyFont="1" applyFill="1" applyBorder="1" applyAlignment="1" applyProtection="1">
      <protection locked="0"/>
    </xf>
    <xf numFmtId="0" fontId="11" fillId="0" borderId="16" xfId="1" applyFont="1" applyFill="1" applyBorder="1" applyAlignment="1">
      <alignment horizontal="right"/>
    </xf>
    <xf numFmtId="2" fontId="11" fillId="0" borderId="16" xfId="1" applyNumberFormat="1" applyFont="1" applyFill="1" applyBorder="1"/>
    <xf numFmtId="0" fontId="12" fillId="0" borderId="0" xfId="1" applyFont="1" applyFill="1" applyBorder="1"/>
    <xf numFmtId="0" fontId="25" fillId="0" borderId="16" xfId="0" applyFont="1" applyBorder="1"/>
    <xf numFmtId="0" fontId="12" fillId="10" borderId="16" xfId="1" applyFont="1" applyFill="1" applyBorder="1"/>
    <xf numFmtId="0" fontId="12" fillId="10" borderId="16" xfId="1" applyFont="1" applyFill="1" applyBorder="1" applyAlignment="1">
      <alignment vertical="top"/>
    </xf>
    <xf numFmtId="0" fontId="12" fillId="10" borderId="26" xfId="1" applyFont="1" applyFill="1" applyBorder="1"/>
    <xf numFmtId="0" fontId="11" fillId="0" borderId="26" xfId="1" applyFont="1" applyFill="1" applyBorder="1"/>
    <xf numFmtId="0" fontId="11" fillId="13" borderId="26" xfId="1" applyFont="1" applyFill="1" applyBorder="1"/>
    <xf numFmtId="2" fontId="11" fillId="0" borderId="26" xfId="1" applyNumberFormat="1" applyFont="1" applyFill="1" applyBorder="1"/>
    <xf numFmtId="0" fontId="25" fillId="13" borderId="16" xfId="0" applyFont="1" applyFill="1" applyBorder="1"/>
    <xf numFmtId="0" fontId="3" fillId="6" borderId="0" xfId="0" applyFont="1" applyFill="1" applyBorder="1" applyAlignment="1">
      <alignment horizontal="center"/>
    </xf>
    <xf numFmtId="0" fontId="3" fillId="6" borderId="0" xfId="0" applyFont="1" applyFill="1" applyAlignment="1">
      <alignment horizontal="center"/>
    </xf>
    <xf numFmtId="0" fontId="2" fillId="10" borderId="15" xfId="0" applyFont="1" applyFill="1" applyBorder="1" applyAlignment="1">
      <alignment vertical="top"/>
    </xf>
    <xf numFmtId="0" fontId="2" fillId="0" borderId="15" xfId="0" applyFont="1" applyBorder="1" applyAlignment="1">
      <alignment vertical="top" wrapText="1"/>
    </xf>
    <xf numFmtId="0" fontId="2" fillId="0" borderId="3" xfId="0" applyFont="1" applyBorder="1" applyAlignment="1">
      <alignment vertical="top" wrapText="1"/>
    </xf>
    <xf numFmtId="0" fontId="2" fillId="13" borderId="15" xfId="0" applyFont="1" applyFill="1" applyBorder="1" applyAlignment="1">
      <alignment vertical="top" wrapText="1"/>
    </xf>
    <xf numFmtId="164" fontId="0" fillId="0" borderId="0" xfId="0" applyNumberFormat="1"/>
    <xf numFmtId="0" fontId="11" fillId="13" borderId="16" xfId="1" applyFont="1" applyFill="1" applyBorder="1" applyAlignment="1">
      <alignment horizontal="right"/>
    </xf>
    <xf numFmtId="0" fontId="11" fillId="13" borderId="16" xfId="1" applyFont="1" applyFill="1" applyBorder="1" applyAlignment="1">
      <alignment horizontal="right" wrapText="1"/>
    </xf>
    <xf numFmtId="0" fontId="11" fillId="0" borderId="16" xfId="1" applyFont="1" applyFill="1" applyBorder="1" applyAlignment="1">
      <alignment horizontal="right" wrapText="1"/>
    </xf>
    <xf numFmtId="0" fontId="2" fillId="0" borderId="53" xfId="0" applyFont="1" applyBorder="1" applyAlignment="1">
      <alignment horizontal="center" vertical="top" wrapText="1"/>
    </xf>
    <xf numFmtId="0" fontId="2" fillId="10" borderId="52" xfId="0" applyFont="1" applyFill="1" applyBorder="1"/>
    <xf numFmtId="0" fontId="1" fillId="0" borderId="53" xfId="0" applyFont="1" applyBorder="1"/>
    <xf numFmtId="0" fontId="1" fillId="0" borderId="53" xfId="0" applyFont="1" applyBorder="1" applyAlignment="1">
      <alignment horizontal="center" vertical="center"/>
    </xf>
    <xf numFmtId="0" fontId="1" fillId="0" borderId="2" xfId="0" applyFont="1" applyBorder="1"/>
    <xf numFmtId="0" fontId="1" fillId="0" borderId="3" xfId="0" applyFont="1" applyBorder="1"/>
    <xf numFmtId="0" fontId="1" fillId="0" borderId="54" xfId="0" applyFont="1" applyBorder="1"/>
    <xf numFmtId="0" fontId="1" fillId="0" borderId="54" xfId="0" applyFont="1" applyBorder="1" applyAlignment="1">
      <alignment horizontal="center" vertical="center"/>
    </xf>
    <xf numFmtId="0" fontId="1" fillId="0" borderId="8" xfId="0" applyFont="1" applyBorder="1"/>
    <xf numFmtId="0" fontId="1" fillId="0" borderId="9" xfId="0" applyFont="1" applyBorder="1"/>
    <xf numFmtId="0" fontId="1" fillId="0" borderId="17" xfId="0" applyFont="1" applyBorder="1"/>
    <xf numFmtId="0" fontId="1" fillId="0" borderId="17" xfId="0" applyFont="1" applyBorder="1" applyAlignment="1">
      <alignment horizontal="center" vertical="center"/>
    </xf>
    <xf numFmtId="0" fontId="1" fillId="0" borderId="6" xfId="0" applyFont="1" applyBorder="1"/>
    <xf numFmtId="0" fontId="1" fillId="0" borderId="5" xfId="0" applyFont="1" applyBorder="1"/>
    <xf numFmtId="164" fontId="1" fillId="0" borderId="53" xfId="0" applyNumberFormat="1" applyFont="1" applyBorder="1" applyAlignment="1">
      <alignment horizontal="center" vertical="center"/>
    </xf>
    <xf numFmtId="0" fontId="1" fillId="0" borderId="2" xfId="0" applyFont="1" applyBorder="1" applyAlignment="1">
      <alignment horizontal="center" vertical="center"/>
    </xf>
    <xf numFmtId="1" fontId="1" fillId="0" borderId="2" xfId="0" applyNumberFormat="1" applyFont="1" applyFill="1" applyBorder="1" applyAlignment="1">
      <alignment horizontal="center" vertical="center"/>
    </xf>
    <xf numFmtId="164" fontId="1" fillId="0" borderId="54" xfId="0" applyNumberFormat="1" applyFont="1" applyBorder="1" applyAlignment="1">
      <alignment horizontal="center" vertical="center"/>
    </xf>
    <xf numFmtId="164" fontId="1" fillId="0" borderId="17" xfId="0" applyNumberFormat="1" applyFont="1" applyBorder="1" applyAlignment="1">
      <alignment horizontal="center" vertical="center"/>
    </xf>
    <xf numFmtId="0" fontId="1" fillId="0" borderId="3" xfId="0" applyFont="1" applyBorder="1" applyAlignment="1">
      <alignment horizontal="center" vertical="center"/>
    </xf>
    <xf numFmtId="164" fontId="1" fillId="0" borderId="2" xfId="0" applyNumberFormat="1" applyFont="1" applyFill="1" applyBorder="1" applyAlignment="1">
      <alignment horizontal="center" vertical="center"/>
    </xf>
    <xf numFmtId="164" fontId="1" fillId="0" borderId="2" xfId="0" applyNumberFormat="1" applyFont="1" applyBorder="1" applyAlignment="1">
      <alignment horizontal="center" vertical="center"/>
    </xf>
    <xf numFmtId="164" fontId="1" fillId="0" borderId="2" xfId="0" applyNumberFormat="1" applyFont="1" applyBorder="1"/>
    <xf numFmtId="0" fontId="2" fillId="5" borderId="7" xfId="0" applyFont="1" applyFill="1" applyBorder="1" applyAlignment="1">
      <alignment vertical="center" wrapText="1"/>
    </xf>
    <xf numFmtId="0" fontId="2" fillId="5" borderId="8" xfId="0" applyFont="1" applyFill="1" applyBorder="1" applyAlignment="1">
      <alignment vertical="center" wrapText="1"/>
    </xf>
    <xf numFmtId="0" fontId="4" fillId="5" borderId="14" xfId="0" applyFont="1" applyFill="1" applyBorder="1" applyAlignment="1">
      <alignment vertical="center" wrapText="1"/>
    </xf>
    <xf numFmtId="0" fontId="4" fillId="5" borderId="10" xfId="0" applyFont="1" applyFill="1" applyBorder="1" applyAlignment="1">
      <alignment vertical="center" wrapText="1"/>
    </xf>
    <xf numFmtId="0" fontId="4" fillId="5" borderId="12" xfId="0" applyFont="1" applyFill="1" applyBorder="1" applyAlignment="1">
      <alignment vertical="center" wrapText="1"/>
    </xf>
    <xf numFmtId="0" fontId="4" fillId="5" borderId="5" xfId="0" applyFont="1" applyFill="1" applyBorder="1" applyAlignment="1">
      <alignment vertical="center" wrapText="1"/>
    </xf>
    <xf numFmtId="0" fontId="4" fillId="5" borderId="12"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1" fillId="5" borderId="10" xfId="0" applyFont="1" applyFill="1" applyBorder="1" applyAlignment="1">
      <alignment vertical="center" wrapText="1"/>
    </xf>
    <xf numFmtId="0" fontId="1" fillId="5" borderId="6" xfId="0" applyFont="1" applyFill="1" applyBorder="1" applyAlignment="1">
      <alignment vertical="center" wrapText="1"/>
    </xf>
    <xf numFmtId="0" fontId="1" fillId="5" borderId="5" xfId="0" applyFont="1" applyFill="1" applyBorder="1" applyAlignment="1">
      <alignment vertical="center" wrapText="1"/>
    </xf>
    <xf numFmtId="0" fontId="14" fillId="9" borderId="7" xfId="1" applyNumberFormat="1" applyFont="1" applyFill="1" applyBorder="1" applyAlignment="1">
      <alignment horizontal="left"/>
    </xf>
    <xf numFmtId="0" fontId="14" fillId="9" borderId="8" xfId="1" applyNumberFormat="1" applyFont="1" applyFill="1" applyBorder="1" applyAlignment="1">
      <alignment horizontal="left"/>
    </xf>
    <xf numFmtId="0" fontId="14" fillId="9" borderId="9" xfId="1" applyNumberFormat="1" applyFont="1" applyFill="1" applyBorder="1" applyAlignment="1">
      <alignment horizontal="left"/>
    </xf>
    <xf numFmtId="3" fontId="14" fillId="9" borderId="25" xfId="1" applyNumberFormat="1" applyFont="1" applyFill="1" applyBorder="1" applyAlignment="1">
      <alignment horizontal="center" wrapText="1"/>
    </xf>
    <xf numFmtId="3" fontId="14" fillId="9" borderId="23" xfId="1" applyNumberFormat="1" applyFont="1" applyFill="1" applyBorder="1" applyAlignment="1">
      <alignment horizontal="center" wrapText="1"/>
    </xf>
    <xf numFmtId="3" fontId="14" fillId="9" borderId="14" xfId="1" applyNumberFormat="1" applyFont="1" applyFill="1" applyBorder="1" applyAlignment="1">
      <alignment horizontal="center" wrapText="1"/>
    </xf>
    <xf numFmtId="3" fontId="14" fillId="9" borderId="0" xfId="1" applyNumberFormat="1" applyFont="1" applyFill="1" applyBorder="1" applyAlignment="1">
      <alignment horizontal="center" wrapText="1"/>
    </xf>
    <xf numFmtId="3" fontId="14" fillId="9" borderId="28" xfId="1" applyNumberFormat="1" applyFont="1" applyFill="1" applyBorder="1" applyAlignment="1">
      <alignment horizontal="center" wrapText="1"/>
    </xf>
    <xf numFmtId="3" fontId="14" fillId="9" borderId="24" xfId="1" applyNumberFormat="1" applyFont="1" applyFill="1" applyBorder="1" applyAlignment="1">
      <alignment horizontal="center" wrapText="1"/>
    </xf>
    <xf numFmtId="0" fontId="14" fillId="8" borderId="18" xfId="1" applyNumberFormat="1" applyFont="1" applyFill="1" applyBorder="1" applyAlignment="1">
      <alignment horizontal="left"/>
    </xf>
    <xf numFmtId="0" fontId="14" fillId="8" borderId="19" xfId="1" applyNumberFormat="1" applyFont="1" applyFill="1" applyBorder="1" applyAlignment="1">
      <alignment horizontal="left"/>
    </xf>
    <xf numFmtId="0" fontId="14" fillId="8" borderId="27" xfId="1" applyNumberFormat="1" applyFont="1" applyFill="1" applyBorder="1" applyAlignment="1">
      <alignment horizontal="left"/>
    </xf>
    <xf numFmtId="3" fontId="6" fillId="8" borderId="11" xfId="1" applyNumberFormat="1" applyFont="1" applyFill="1" applyBorder="1" applyAlignment="1">
      <alignment horizontal="left" vertical="center" wrapText="1"/>
    </xf>
    <xf numFmtId="3" fontId="6" fillId="8" borderId="4" xfId="1" applyNumberFormat="1" applyFont="1" applyFill="1" applyBorder="1" applyAlignment="1">
      <alignment horizontal="left" vertical="center" wrapText="1"/>
    </xf>
    <xf numFmtId="3" fontId="6" fillId="10" borderId="11" xfId="1" applyNumberFormat="1" applyFont="1" applyFill="1" applyBorder="1" applyAlignment="1">
      <alignment horizontal="center" wrapText="1"/>
    </xf>
    <xf numFmtId="3" fontId="6" fillId="10" borderId="4" xfId="1" applyNumberFormat="1" applyFont="1" applyFill="1" applyBorder="1" applyAlignment="1">
      <alignment horizontal="center" wrapText="1"/>
    </xf>
    <xf numFmtId="3" fontId="6" fillId="11" borderId="11" xfId="1" applyNumberFormat="1" applyFont="1" applyFill="1" applyBorder="1" applyAlignment="1">
      <alignment horizontal="center" wrapText="1"/>
    </xf>
    <xf numFmtId="3" fontId="6" fillId="11" borderId="4" xfId="1" applyNumberFormat="1" applyFont="1" applyFill="1" applyBorder="1" applyAlignment="1">
      <alignment horizontal="center" wrapText="1"/>
    </xf>
    <xf numFmtId="3" fontId="6" fillId="8" borderId="12" xfId="1" applyNumberFormat="1" applyFont="1" applyFill="1" applyBorder="1" applyAlignment="1">
      <alignment horizontal="center" wrapText="1"/>
    </xf>
    <xf numFmtId="3" fontId="6" fillId="8" borderId="5" xfId="1" applyNumberFormat="1" applyFont="1" applyFill="1" applyBorder="1" applyAlignment="1">
      <alignment horizontal="center" wrapText="1"/>
    </xf>
    <xf numFmtId="0" fontId="3" fillId="5" borderId="10" xfId="0" applyFont="1" applyFill="1" applyBorder="1" applyAlignment="1">
      <alignment horizontal="left" vertical="center" wrapText="1"/>
    </xf>
    <xf numFmtId="0" fontId="3" fillId="5" borderId="6" xfId="0" applyFont="1" applyFill="1" applyBorder="1" applyAlignment="1">
      <alignment horizontal="left" vertical="center" wrapText="1"/>
    </xf>
    <xf numFmtId="0" fontId="3" fillId="5" borderId="5" xfId="0" applyFont="1" applyFill="1" applyBorder="1" applyAlignment="1">
      <alignment horizontal="left" vertical="center" wrapText="1"/>
    </xf>
    <xf numFmtId="0" fontId="2" fillId="6" borderId="7" xfId="0" applyFont="1" applyFill="1" applyBorder="1" applyAlignment="1">
      <alignment horizontal="left" vertical="center" wrapText="1"/>
    </xf>
    <xf numFmtId="0" fontId="2" fillId="6" borderId="8" xfId="0" applyFont="1" applyFill="1" applyBorder="1" applyAlignment="1">
      <alignment horizontal="left" vertical="center" wrapText="1"/>
    </xf>
    <xf numFmtId="0" fontId="2" fillId="6" borderId="9" xfId="0" applyFont="1" applyFill="1" applyBorder="1" applyAlignment="1">
      <alignment horizontal="left" vertical="center" wrapText="1"/>
    </xf>
    <xf numFmtId="0" fontId="23" fillId="0" borderId="0" xfId="0" applyFont="1" applyAlignment="1">
      <alignment horizontal="center" vertical="center"/>
    </xf>
    <xf numFmtId="0" fontId="6" fillId="5" borderId="7"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8" borderId="2" xfId="1" applyNumberFormat="1" applyFont="1" applyFill="1" applyBorder="1" applyAlignment="1">
      <alignment horizontal="left"/>
    </xf>
    <xf numFmtId="0" fontId="6" fillId="8" borderId="3" xfId="1" applyNumberFormat="1" applyFont="1" applyFill="1" applyBorder="1" applyAlignment="1">
      <alignment horizontal="left"/>
    </xf>
    <xf numFmtId="0" fontId="14" fillId="15" borderId="7" xfId="1" applyNumberFormat="1" applyFont="1" applyFill="1" applyBorder="1" applyAlignment="1">
      <alignment horizontal="left"/>
    </xf>
    <xf numFmtId="0" fontId="14" fillId="15" borderId="8" xfId="1" applyNumberFormat="1" applyFont="1" applyFill="1" applyBorder="1" applyAlignment="1">
      <alignment horizontal="left"/>
    </xf>
    <xf numFmtId="0" fontId="14" fillId="15" borderId="9" xfId="1" applyNumberFormat="1" applyFont="1" applyFill="1" applyBorder="1" applyAlignment="1">
      <alignment horizontal="left"/>
    </xf>
    <xf numFmtId="3" fontId="14" fillId="15" borderId="25" xfId="1" applyNumberFormat="1" applyFont="1" applyFill="1" applyBorder="1" applyAlignment="1">
      <alignment horizontal="center" wrapText="1"/>
    </xf>
    <xf numFmtId="3" fontId="14" fillId="15" borderId="23" xfId="1" applyNumberFormat="1" applyFont="1" applyFill="1" applyBorder="1" applyAlignment="1">
      <alignment horizontal="center" wrapText="1"/>
    </xf>
    <xf numFmtId="3" fontId="14" fillId="15" borderId="14" xfId="1" applyNumberFormat="1" applyFont="1" applyFill="1" applyBorder="1" applyAlignment="1">
      <alignment horizontal="center" wrapText="1"/>
    </xf>
    <xf numFmtId="3" fontId="14" fillId="15" borderId="0" xfId="1" applyNumberFormat="1" applyFont="1" applyFill="1" applyBorder="1" applyAlignment="1">
      <alignment horizontal="center" wrapText="1"/>
    </xf>
    <xf numFmtId="3" fontId="14" fillId="15" borderId="28" xfId="1" applyNumberFormat="1" applyFont="1" applyFill="1" applyBorder="1" applyAlignment="1">
      <alignment horizontal="center" wrapText="1"/>
    </xf>
    <xf numFmtId="3" fontId="14" fillId="15" borderId="24" xfId="1" applyNumberFormat="1" applyFont="1" applyFill="1" applyBorder="1" applyAlignment="1">
      <alignment horizontal="center" wrapText="1"/>
    </xf>
    <xf numFmtId="0" fontId="14" fillId="11" borderId="18" xfId="1" applyNumberFormat="1" applyFont="1" applyFill="1" applyBorder="1" applyAlignment="1">
      <alignment horizontal="left"/>
    </xf>
    <xf numFmtId="0" fontId="14" fillId="11" borderId="19" xfId="1" applyNumberFormat="1" applyFont="1" applyFill="1" applyBorder="1" applyAlignment="1">
      <alignment horizontal="left"/>
    </xf>
    <xf numFmtId="0" fontId="14" fillId="11" borderId="27" xfId="1" applyNumberFormat="1" applyFont="1" applyFill="1" applyBorder="1" applyAlignment="1">
      <alignment horizontal="left"/>
    </xf>
    <xf numFmtId="0" fontId="6" fillId="11" borderId="1" xfId="1" applyNumberFormat="1" applyFont="1" applyFill="1" applyBorder="1" applyAlignment="1">
      <alignment horizontal="left"/>
    </xf>
    <xf numFmtId="0" fontId="6" fillId="11" borderId="2" xfId="1" applyNumberFormat="1" applyFont="1" applyFill="1" applyBorder="1" applyAlignment="1">
      <alignment horizontal="left"/>
    </xf>
    <xf numFmtId="0" fontId="6" fillId="11" borderId="3" xfId="1" applyNumberFormat="1" applyFont="1" applyFill="1" applyBorder="1" applyAlignment="1">
      <alignment horizontal="left"/>
    </xf>
    <xf numFmtId="0" fontId="6" fillId="10" borderId="1" xfId="1" applyNumberFormat="1" applyFont="1" applyFill="1" applyBorder="1" applyAlignment="1">
      <alignment horizontal="left"/>
    </xf>
    <xf numFmtId="0" fontId="6" fillId="10" borderId="2" xfId="1" applyNumberFormat="1" applyFont="1" applyFill="1" applyBorder="1" applyAlignment="1">
      <alignment horizontal="left"/>
    </xf>
    <xf numFmtId="0" fontId="6" fillId="10" borderId="3" xfId="1" applyNumberFormat="1" applyFont="1" applyFill="1" applyBorder="1" applyAlignment="1">
      <alignment horizontal="left"/>
    </xf>
    <xf numFmtId="0" fontId="14" fillId="10" borderId="18" xfId="1" applyNumberFormat="1" applyFont="1" applyFill="1" applyBorder="1" applyAlignment="1">
      <alignment horizontal="left"/>
    </xf>
    <xf numFmtId="0" fontId="14" fillId="10" borderId="19" xfId="1" applyNumberFormat="1" applyFont="1" applyFill="1" applyBorder="1" applyAlignment="1">
      <alignment horizontal="left"/>
    </xf>
    <xf numFmtId="0" fontId="14" fillId="10" borderId="27" xfId="1" applyNumberFormat="1" applyFont="1" applyFill="1" applyBorder="1" applyAlignment="1">
      <alignment horizontal="left"/>
    </xf>
    <xf numFmtId="3" fontId="6" fillId="9" borderId="13" xfId="1" applyNumberFormat="1" applyFont="1" applyFill="1" applyBorder="1" applyAlignment="1">
      <alignment horizontal="center" vertical="top" wrapText="1"/>
    </xf>
    <xf numFmtId="3" fontId="6" fillId="9" borderId="4" xfId="1" applyNumberFormat="1" applyFont="1" applyFill="1" applyBorder="1" applyAlignment="1">
      <alignment horizontal="center" vertical="top" wrapText="1"/>
    </xf>
    <xf numFmtId="3" fontId="6" fillId="15" borderId="11" xfId="1" applyNumberFormat="1" applyFont="1" applyFill="1" applyBorder="1" applyAlignment="1">
      <alignment horizontal="center" wrapText="1"/>
    </xf>
    <xf numFmtId="3" fontId="6" fillId="15" borderId="4" xfId="1" applyNumberFormat="1" applyFont="1" applyFill="1" applyBorder="1" applyAlignment="1">
      <alignment horizontal="center" wrapText="1"/>
    </xf>
    <xf numFmtId="3" fontId="6" fillId="15" borderId="13" xfId="1" applyNumberFormat="1" applyFont="1" applyFill="1" applyBorder="1" applyAlignment="1">
      <alignment horizontal="center" vertical="top" wrapText="1"/>
    </xf>
    <xf numFmtId="3" fontId="6" fillId="15" borderId="4" xfId="1" applyNumberFormat="1" applyFont="1" applyFill="1" applyBorder="1" applyAlignment="1">
      <alignment horizontal="center" vertical="top" wrapText="1"/>
    </xf>
    <xf numFmtId="0" fontId="6" fillId="9" borderId="1" xfId="1" quotePrefix="1" applyNumberFormat="1" applyFont="1" applyFill="1" applyBorder="1" applyAlignment="1">
      <alignment horizontal="left"/>
    </xf>
    <xf numFmtId="0" fontId="6" fillId="9" borderId="2" xfId="1" quotePrefix="1" applyNumberFormat="1" applyFont="1" applyFill="1" applyBorder="1" applyAlignment="1">
      <alignment horizontal="left"/>
    </xf>
    <xf numFmtId="0" fontId="6" fillId="9" borderId="3" xfId="1" quotePrefix="1" applyNumberFormat="1" applyFont="1" applyFill="1" applyBorder="1" applyAlignment="1">
      <alignment horizontal="left"/>
    </xf>
    <xf numFmtId="0" fontId="6" fillId="15" borderId="1" xfId="1" quotePrefix="1" applyNumberFormat="1" applyFont="1" applyFill="1" applyBorder="1" applyAlignment="1">
      <alignment horizontal="left"/>
    </xf>
    <xf numFmtId="0" fontId="6" fillId="15" borderId="2" xfId="1" quotePrefix="1" applyNumberFormat="1" applyFont="1" applyFill="1" applyBorder="1" applyAlignment="1">
      <alignment horizontal="left"/>
    </xf>
    <xf numFmtId="0" fontId="6" fillId="15" borderId="3" xfId="1" quotePrefix="1" applyNumberFormat="1" applyFont="1" applyFill="1" applyBorder="1" applyAlignment="1">
      <alignment horizontal="left"/>
    </xf>
    <xf numFmtId="3" fontId="6" fillId="9" borderId="11" xfId="1" applyNumberFormat="1" applyFont="1" applyFill="1" applyBorder="1" applyAlignment="1">
      <alignment horizontal="center" wrapText="1"/>
    </xf>
    <xf numFmtId="3" fontId="6" fillId="9" borderId="4" xfId="1" applyNumberFormat="1" applyFont="1" applyFill="1" applyBorder="1" applyAlignment="1">
      <alignment horizontal="center" wrapText="1"/>
    </xf>
    <xf numFmtId="3" fontId="14" fillId="8" borderId="34" xfId="1" applyNumberFormat="1" applyFont="1" applyFill="1" applyBorder="1" applyAlignment="1">
      <alignment horizontal="center" wrapText="1"/>
    </xf>
    <xf numFmtId="3" fontId="14" fillId="8" borderId="23" xfId="1" applyNumberFormat="1" applyFont="1" applyFill="1" applyBorder="1" applyAlignment="1">
      <alignment horizontal="center" wrapText="1"/>
    </xf>
    <xf numFmtId="3" fontId="14" fillId="8" borderId="35" xfId="1" applyNumberFormat="1" applyFont="1" applyFill="1" applyBorder="1" applyAlignment="1">
      <alignment horizontal="center" wrapText="1"/>
    </xf>
    <xf numFmtId="3" fontId="14" fillId="8" borderId="0" xfId="1" applyNumberFormat="1" applyFont="1" applyFill="1" applyBorder="1" applyAlignment="1">
      <alignment horizontal="center" wrapText="1"/>
    </xf>
    <xf numFmtId="3" fontId="14" fillId="8" borderId="36" xfId="1" applyNumberFormat="1" applyFont="1" applyFill="1" applyBorder="1" applyAlignment="1">
      <alignment horizontal="center" wrapText="1"/>
    </xf>
    <xf numFmtId="3" fontId="14" fillId="8" borderId="24" xfId="1" applyNumberFormat="1" applyFont="1" applyFill="1" applyBorder="1" applyAlignment="1">
      <alignment horizontal="center" wrapText="1"/>
    </xf>
    <xf numFmtId="3" fontId="14" fillId="10" borderId="23" xfId="1" applyNumberFormat="1" applyFont="1" applyFill="1" applyBorder="1" applyAlignment="1">
      <alignment horizontal="center" wrapText="1"/>
    </xf>
    <xf numFmtId="3" fontId="14" fillId="10" borderId="0" xfId="1" applyNumberFormat="1" applyFont="1" applyFill="1" applyBorder="1" applyAlignment="1">
      <alignment horizontal="center" wrapText="1"/>
    </xf>
    <xf numFmtId="3" fontId="14" fillId="10" borderId="24" xfId="1" applyNumberFormat="1" applyFont="1" applyFill="1" applyBorder="1" applyAlignment="1">
      <alignment horizontal="center" wrapText="1"/>
    </xf>
    <xf numFmtId="3" fontId="14" fillId="11" borderId="23" xfId="1" applyNumberFormat="1" applyFont="1" applyFill="1" applyBorder="1" applyAlignment="1">
      <alignment horizontal="center" wrapText="1"/>
    </xf>
    <xf numFmtId="3" fontId="14" fillId="11" borderId="0" xfId="1" applyNumberFormat="1" applyFont="1" applyFill="1" applyBorder="1" applyAlignment="1">
      <alignment horizontal="center" wrapText="1"/>
    </xf>
    <xf numFmtId="3" fontId="14" fillId="11" borderId="24" xfId="1" applyNumberFormat="1" applyFont="1" applyFill="1" applyBorder="1" applyAlignment="1">
      <alignment horizontal="center" wrapText="1"/>
    </xf>
    <xf numFmtId="3" fontId="14" fillId="8" borderId="29" xfId="1" applyNumberFormat="1" applyFont="1" applyFill="1" applyBorder="1" applyAlignment="1">
      <alignment horizontal="center" vertical="top" wrapText="1"/>
    </xf>
    <xf numFmtId="3" fontId="14" fillId="8" borderId="31" xfId="1" applyNumberFormat="1" applyFont="1" applyFill="1" applyBorder="1" applyAlignment="1">
      <alignment horizontal="center" vertical="top" wrapText="1"/>
    </xf>
    <xf numFmtId="3" fontId="14" fillId="11" borderId="23" xfId="1" applyNumberFormat="1" applyFont="1" applyFill="1" applyBorder="1" applyAlignment="1">
      <alignment horizontal="center" vertical="center" wrapText="1"/>
    </xf>
    <xf numFmtId="3" fontId="14" fillId="11" borderId="0" xfId="1" applyNumberFormat="1" applyFont="1" applyFill="1" applyBorder="1" applyAlignment="1">
      <alignment horizontal="center" vertical="center" wrapText="1"/>
    </xf>
    <xf numFmtId="3" fontId="14" fillId="11" borderId="24" xfId="1" applyNumberFormat="1" applyFont="1" applyFill="1" applyBorder="1" applyAlignment="1">
      <alignment horizontal="center" vertical="center" wrapText="1"/>
    </xf>
    <xf numFmtId="3" fontId="14" fillId="9" borderId="23" xfId="1" applyNumberFormat="1" applyFont="1" applyFill="1" applyBorder="1" applyAlignment="1">
      <alignment horizontal="center" vertical="center" wrapText="1"/>
    </xf>
    <xf numFmtId="3" fontId="14" fillId="9" borderId="0" xfId="1" applyNumberFormat="1" applyFont="1" applyFill="1" applyBorder="1" applyAlignment="1">
      <alignment horizontal="center" vertical="center" wrapText="1"/>
    </xf>
    <xf numFmtId="3" fontId="14" fillId="9" borderId="24" xfId="1" applyNumberFormat="1" applyFont="1" applyFill="1" applyBorder="1" applyAlignment="1">
      <alignment horizontal="center" vertical="center" wrapText="1"/>
    </xf>
    <xf numFmtId="3" fontId="14" fillId="15" borderId="23" xfId="1" applyNumberFormat="1" applyFont="1" applyFill="1" applyBorder="1" applyAlignment="1">
      <alignment horizontal="center" vertical="center" wrapText="1"/>
    </xf>
    <xf numFmtId="3" fontId="14" fillId="15" borderId="0" xfId="1" applyNumberFormat="1" applyFont="1" applyFill="1" applyBorder="1" applyAlignment="1">
      <alignment horizontal="center" vertical="center" wrapText="1"/>
    </xf>
    <xf numFmtId="3" fontId="14" fillId="15" borderId="24" xfId="1" applyNumberFormat="1" applyFont="1" applyFill="1" applyBorder="1" applyAlignment="1">
      <alignment horizontal="center" vertical="center" wrapText="1"/>
    </xf>
    <xf numFmtId="0" fontId="2" fillId="12" borderId="48" xfId="0" applyFont="1" applyFill="1" applyBorder="1" applyAlignment="1">
      <alignment horizontal="center"/>
    </xf>
    <xf numFmtId="0" fontId="2" fillId="12" borderId="49" xfId="0" applyFont="1" applyFill="1" applyBorder="1" applyAlignment="1">
      <alignment horizontal="center"/>
    </xf>
    <xf numFmtId="0" fontId="2" fillId="12" borderId="50" xfId="0" applyFont="1" applyFill="1" applyBorder="1" applyAlignment="1">
      <alignment horizontal="center"/>
    </xf>
    <xf numFmtId="0" fontId="2" fillId="12" borderId="36" xfId="0" applyFont="1" applyFill="1" applyBorder="1" applyAlignment="1">
      <alignment horizontal="center" vertical="top" wrapText="1"/>
    </xf>
    <xf numFmtId="0" fontId="2" fillId="12" borderId="24" xfId="0" applyFont="1" applyFill="1" applyBorder="1" applyAlignment="1">
      <alignment horizontal="center" vertical="top" wrapText="1"/>
    </xf>
    <xf numFmtId="0" fontId="2" fillId="12" borderId="40" xfId="0" applyFont="1" applyFill="1" applyBorder="1" applyAlignment="1">
      <alignment horizontal="center" vertical="top" wrapText="1"/>
    </xf>
    <xf numFmtId="3" fontId="14" fillId="10" borderId="23" xfId="1" applyNumberFormat="1" applyFont="1" applyFill="1" applyBorder="1" applyAlignment="1">
      <alignment horizontal="center" vertical="center" wrapText="1"/>
    </xf>
    <xf numFmtId="3" fontId="14" fillId="10" borderId="0" xfId="1" applyNumberFormat="1" applyFont="1" applyFill="1" applyBorder="1" applyAlignment="1">
      <alignment horizontal="center" vertical="center" wrapText="1"/>
    </xf>
    <xf numFmtId="3" fontId="14" fillId="10" borderId="24" xfId="1" applyNumberFormat="1" applyFont="1" applyFill="1" applyBorder="1" applyAlignment="1">
      <alignment horizontal="center" vertical="center" wrapText="1"/>
    </xf>
    <xf numFmtId="0" fontId="14" fillId="8" borderId="34" xfId="1" applyNumberFormat="1" applyFont="1" applyFill="1" applyBorder="1" applyAlignment="1">
      <alignment horizontal="left"/>
    </xf>
    <xf numFmtId="0" fontId="14" fillId="8" borderId="23" xfId="1" applyNumberFormat="1" applyFont="1" applyFill="1" applyBorder="1" applyAlignment="1">
      <alignment horizontal="left"/>
    </xf>
    <xf numFmtId="0" fontId="14" fillId="8" borderId="29" xfId="1" applyNumberFormat="1" applyFont="1" applyFill="1" applyBorder="1" applyAlignment="1">
      <alignment horizontal="left"/>
    </xf>
    <xf numFmtId="0" fontId="14" fillId="11" borderId="7" xfId="1" applyNumberFormat="1" applyFont="1" applyFill="1" applyBorder="1" applyAlignment="1">
      <alignment horizontal="left"/>
    </xf>
    <xf numFmtId="0" fontId="14" fillId="11" borderId="8" xfId="1" applyNumberFormat="1" applyFont="1" applyFill="1" applyBorder="1" applyAlignment="1">
      <alignment horizontal="left"/>
    </xf>
    <xf numFmtId="0" fontId="14" fillId="11" borderId="9" xfId="1" applyNumberFormat="1" applyFont="1" applyFill="1" applyBorder="1" applyAlignment="1">
      <alignment horizontal="left"/>
    </xf>
    <xf numFmtId="0" fontId="2" fillId="12" borderId="45" xfId="0" applyFont="1" applyFill="1" applyBorder="1" applyAlignment="1">
      <alignment horizontal="center"/>
    </xf>
    <xf numFmtId="0" fontId="2" fillId="12" borderId="46" xfId="0" applyFont="1" applyFill="1" applyBorder="1" applyAlignment="1">
      <alignment horizontal="center"/>
    </xf>
    <xf numFmtId="0" fontId="2" fillId="12" borderId="47" xfId="0" applyFont="1" applyFill="1" applyBorder="1" applyAlignment="1">
      <alignment horizontal="center"/>
    </xf>
    <xf numFmtId="0" fontId="2" fillId="5" borderId="9" xfId="0" applyFont="1" applyFill="1" applyBorder="1" applyAlignment="1">
      <alignment vertical="center" wrapText="1"/>
    </xf>
    <xf numFmtId="0" fontId="22" fillId="5" borderId="1" xfId="0" applyFont="1" applyFill="1" applyBorder="1" applyAlignment="1">
      <alignment horizontal="center" vertical="center" wrapText="1"/>
    </xf>
    <xf numFmtId="0" fontId="22" fillId="5" borderId="2" xfId="0" applyFont="1" applyFill="1" applyBorder="1" applyAlignment="1">
      <alignment horizontal="center" vertical="center" wrapText="1"/>
    </xf>
    <xf numFmtId="0" fontId="22" fillId="5" borderId="3" xfId="0" applyFont="1" applyFill="1" applyBorder="1" applyAlignment="1">
      <alignment horizontal="center" vertical="center" wrapText="1"/>
    </xf>
    <xf numFmtId="0" fontId="3" fillId="5" borderId="14" xfId="0" applyFont="1" applyFill="1" applyBorder="1" applyAlignment="1">
      <alignment horizontal="left" vertical="center" wrapText="1"/>
    </xf>
    <xf numFmtId="0" fontId="3" fillId="5" borderId="0" xfId="0" applyFont="1" applyFill="1" applyBorder="1" applyAlignment="1">
      <alignment horizontal="left" vertical="center" wrapText="1"/>
    </xf>
    <xf numFmtId="0" fontId="3" fillId="5" borderId="12" xfId="0" applyFont="1" applyFill="1" applyBorder="1" applyAlignment="1">
      <alignment horizontal="left" vertical="center" wrapText="1"/>
    </xf>
    <xf numFmtId="3" fontId="6" fillId="8" borderId="20" xfId="1" applyNumberFormat="1" applyFont="1" applyFill="1" applyBorder="1" applyAlignment="1">
      <alignment horizontal="center" wrapText="1"/>
    </xf>
    <xf numFmtId="3" fontId="6" fillId="8" borderId="4" xfId="1" applyNumberFormat="1" applyFont="1" applyFill="1" applyBorder="1" applyAlignment="1">
      <alignment horizontal="center" wrapText="1"/>
    </xf>
    <xf numFmtId="0" fontId="6" fillId="8" borderId="7" xfId="1" applyNumberFormat="1" applyFont="1" applyFill="1" applyBorder="1" applyAlignment="1">
      <alignment horizontal="left"/>
    </xf>
    <xf numFmtId="0" fontId="6" fillId="8" borderId="8" xfId="1" applyNumberFormat="1" applyFont="1" applyFill="1" applyBorder="1" applyAlignment="1">
      <alignment horizontal="left"/>
    </xf>
    <xf numFmtId="0" fontId="6" fillId="8" borderId="9" xfId="1" applyNumberFormat="1" applyFont="1" applyFill="1" applyBorder="1" applyAlignment="1">
      <alignment horizontal="left"/>
    </xf>
    <xf numFmtId="3" fontId="6" fillId="8" borderId="20" xfId="1" applyNumberFormat="1" applyFont="1" applyFill="1" applyBorder="1" applyAlignment="1">
      <alignment horizontal="left" vertical="top" wrapText="1"/>
    </xf>
    <xf numFmtId="3" fontId="6" fillId="8" borderId="4" xfId="1" applyNumberFormat="1" applyFont="1" applyFill="1" applyBorder="1" applyAlignment="1">
      <alignment horizontal="left" vertical="top" wrapText="1"/>
    </xf>
    <xf numFmtId="0" fontId="4" fillId="5" borderId="13" xfId="0" applyFont="1" applyFill="1" applyBorder="1" applyAlignment="1">
      <alignment horizontal="center" vertical="center" wrapText="1"/>
    </xf>
    <xf numFmtId="0" fontId="19" fillId="0" borderId="0" xfId="0" applyFont="1" applyAlignment="1">
      <alignment horizontal="center" vertical="center"/>
    </xf>
    <xf numFmtId="0" fontId="22" fillId="5" borderId="7" xfId="0" applyFont="1" applyFill="1" applyBorder="1" applyAlignment="1">
      <alignment horizontal="center" vertical="top" wrapText="1"/>
    </xf>
    <xf numFmtId="0" fontId="22" fillId="5" borderId="8" xfId="0" applyFont="1" applyFill="1" applyBorder="1" applyAlignment="1">
      <alignment horizontal="center" vertical="top" wrapText="1"/>
    </xf>
    <xf numFmtId="0" fontId="22" fillId="5" borderId="9" xfId="0" applyFont="1" applyFill="1" applyBorder="1" applyAlignment="1">
      <alignment horizontal="center" vertical="top" wrapText="1"/>
    </xf>
    <xf numFmtId="0" fontId="6" fillId="10" borderId="18" xfId="1" applyNumberFormat="1" applyFont="1" applyFill="1" applyBorder="1" applyAlignment="1">
      <alignment horizontal="left"/>
    </xf>
    <xf numFmtId="0" fontId="6" fillId="10" borderId="19" xfId="1" applyNumberFormat="1" applyFont="1" applyFill="1" applyBorder="1" applyAlignment="1">
      <alignment horizontal="left"/>
    </xf>
    <xf numFmtId="0" fontId="6" fillId="10" borderId="27" xfId="1" applyNumberFormat="1" applyFont="1" applyFill="1" applyBorder="1" applyAlignment="1">
      <alignment horizontal="left"/>
    </xf>
    <xf numFmtId="0" fontId="6" fillId="15" borderId="1" xfId="1" applyNumberFormat="1" applyFont="1" applyFill="1" applyBorder="1" applyAlignment="1">
      <alignment horizontal="left"/>
    </xf>
    <xf numFmtId="0" fontId="6" fillId="15" borderId="2" xfId="1" applyNumberFormat="1" applyFont="1" applyFill="1" applyBorder="1" applyAlignment="1">
      <alignment horizontal="left"/>
    </xf>
    <xf numFmtId="0" fontId="6" fillId="15" borderId="3" xfId="1" applyNumberFormat="1" applyFont="1" applyFill="1" applyBorder="1" applyAlignment="1">
      <alignment horizontal="left"/>
    </xf>
    <xf numFmtId="3" fontId="6" fillId="15" borderId="13" xfId="1" applyNumberFormat="1" applyFont="1" applyFill="1" applyBorder="1" applyAlignment="1">
      <alignment horizontal="left" vertical="top" wrapText="1"/>
    </xf>
    <xf numFmtId="3" fontId="6" fillId="15" borderId="4" xfId="1" applyNumberFormat="1" applyFont="1" applyFill="1" applyBorder="1" applyAlignment="1">
      <alignment horizontal="left" vertical="top" wrapText="1"/>
    </xf>
    <xf numFmtId="3" fontId="6" fillId="11" borderId="20" xfId="1" applyNumberFormat="1" applyFont="1" applyFill="1" applyBorder="1" applyAlignment="1">
      <alignment horizontal="left" vertical="top" wrapText="1"/>
    </xf>
    <xf numFmtId="3" fontId="6" fillId="11" borderId="4" xfId="1" applyNumberFormat="1" applyFont="1" applyFill="1" applyBorder="1" applyAlignment="1">
      <alignment horizontal="left" vertical="top" wrapText="1"/>
    </xf>
    <xf numFmtId="3" fontId="6" fillId="10" borderId="20" xfId="1" applyNumberFormat="1" applyFont="1" applyFill="1" applyBorder="1" applyAlignment="1">
      <alignment horizontal="center" wrapText="1"/>
    </xf>
    <xf numFmtId="3" fontId="6" fillId="10" borderId="20" xfId="1" applyNumberFormat="1" applyFont="1" applyFill="1" applyBorder="1" applyAlignment="1">
      <alignment horizontal="left" vertical="top" wrapText="1"/>
    </xf>
    <xf numFmtId="3" fontId="6" fillId="10" borderId="4" xfId="1" applyNumberFormat="1" applyFont="1" applyFill="1" applyBorder="1" applyAlignment="1">
      <alignment horizontal="left" vertical="top" wrapText="1"/>
    </xf>
    <xf numFmtId="3" fontId="6" fillId="11" borderId="20" xfId="1" applyNumberFormat="1" applyFont="1" applyFill="1" applyBorder="1" applyAlignment="1">
      <alignment horizontal="center" wrapText="1"/>
    </xf>
    <xf numFmtId="0" fontId="6" fillId="11" borderId="7" xfId="1" applyNumberFormat="1" applyFont="1" applyFill="1" applyBorder="1" applyAlignment="1">
      <alignment horizontal="left"/>
    </xf>
    <xf numFmtId="0" fontId="6" fillId="11" borderId="8" xfId="1" applyNumberFormat="1" applyFont="1" applyFill="1" applyBorder="1" applyAlignment="1">
      <alignment horizontal="left"/>
    </xf>
    <xf numFmtId="0" fontId="6" fillId="11" borderId="9" xfId="1" applyNumberFormat="1" applyFont="1" applyFill="1" applyBorder="1" applyAlignment="1">
      <alignment horizontal="left"/>
    </xf>
    <xf numFmtId="3" fontId="6" fillId="9" borderId="20" xfId="1" applyNumberFormat="1" applyFont="1" applyFill="1" applyBorder="1" applyAlignment="1">
      <alignment horizontal="center" wrapText="1"/>
    </xf>
    <xf numFmtId="3" fontId="6" fillId="9" borderId="20" xfId="1" applyNumberFormat="1" applyFont="1" applyFill="1" applyBorder="1" applyAlignment="1">
      <alignment horizontal="left" vertical="top" wrapText="1"/>
    </xf>
    <xf numFmtId="3" fontId="6" fillId="9" borderId="4" xfId="1" applyNumberFormat="1" applyFont="1" applyFill="1" applyBorder="1" applyAlignment="1">
      <alignment horizontal="left" vertical="top" wrapText="1"/>
    </xf>
    <xf numFmtId="0" fontId="6" fillId="9" borderId="7" xfId="1" applyNumberFormat="1" applyFont="1" applyFill="1" applyBorder="1" applyAlignment="1">
      <alignment horizontal="left"/>
    </xf>
    <xf numFmtId="0" fontId="6" fillId="9" borderId="8" xfId="1" applyNumberFormat="1" applyFont="1" applyFill="1" applyBorder="1" applyAlignment="1">
      <alignment horizontal="left"/>
    </xf>
    <xf numFmtId="0" fontId="6" fillId="9" borderId="9" xfId="1" applyNumberFormat="1" applyFont="1" applyFill="1" applyBorder="1" applyAlignment="1">
      <alignment horizontal="left"/>
    </xf>
    <xf numFmtId="0" fontId="3" fillId="5" borderId="7" xfId="0" applyFont="1" applyFill="1" applyBorder="1" applyAlignment="1">
      <alignment horizontal="left" vertical="top" wrapText="1"/>
    </xf>
    <xf numFmtId="0" fontId="3" fillId="5" borderId="8" xfId="0" applyFont="1" applyFill="1" applyBorder="1" applyAlignment="1">
      <alignment horizontal="left" vertical="top" wrapText="1"/>
    </xf>
    <xf numFmtId="0" fontId="3" fillId="5" borderId="9" xfId="0" applyFont="1" applyFill="1" applyBorder="1" applyAlignment="1">
      <alignment horizontal="left" vertical="top" wrapText="1"/>
    </xf>
    <xf numFmtId="0" fontId="3" fillId="5" borderId="14" xfId="0" applyFont="1" applyFill="1" applyBorder="1" applyAlignment="1">
      <alignment horizontal="left" vertical="top" wrapText="1"/>
    </xf>
    <xf numFmtId="0" fontId="3" fillId="5" borderId="0" xfId="0" applyFont="1" applyFill="1" applyBorder="1" applyAlignment="1">
      <alignment horizontal="left" vertical="top" wrapText="1"/>
    </xf>
    <xf numFmtId="0" fontId="3" fillId="5" borderId="12" xfId="0" applyFont="1" applyFill="1" applyBorder="1" applyAlignment="1">
      <alignment horizontal="left" vertical="top" wrapText="1"/>
    </xf>
    <xf numFmtId="0" fontId="11" fillId="0" borderId="41" xfId="1" applyFont="1" applyFill="1" applyBorder="1" applyAlignment="1">
      <alignment horizontal="center"/>
    </xf>
    <xf numFmtId="0" fontId="11" fillId="0" borderId="42" xfId="1" applyFont="1" applyFill="1" applyBorder="1" applyAlignment="1">
      <alignment horizontal="center"/>
    </xf>
    <xf numFmtId="0" fontId="11" fillId="0" borderId="43" xfId="1" applyFont="1" applyFill="1" applyBorder="1" applyAlignment="1">
      <alignment horizontal="center"/>
    </xf>
    <xf numFmtId="0" fontId="11" fillId="0" borderId="7" xfId="0" applyFont="1" applyFill="1" applyBorder="1" applyAlignment="1">
      <alignment horizontal="left" vertical="top" wrapText="1"/>
    </xf>
    <xf numFmtId="0" fontId="11" fillId="0" borderId="8" xfId="0" applyFont="1" applyFill="1" applyBorder="1" applyAlignment="1">
      <alignment horizontal="left" vertical="top" wrapText="1"/>
    </xf>
    <xf numFmtId="0" fontId="11" fillId="0" borderId="9" xfId="0" applyFont="1" applyFill="1" applyBorder="1" applyAlignment="1">
      <alignment horizontal="left" vertical="top" wrapText="1"/>
    </xf>
    <xf numFmtId="0" fontId="11" fillId="0" borderId="10" xfId="0" applyFont="1" applyFill="1" applyBorder="1" applyAlignment="1">
      <alignment horizontal="left" vertical="top" wrapText="1"/>
    </xf>
    <xf numFmtId="0" fontId="11" fillId="0" borderId="6" xfId="0" applyFont="1" applyFill="1" applyBorder="1" applyAlignment="1">
      <alignment horizontal="left" vertical="top" wrapText="1"/>
    </xf>
    <xf numFmtId="0" fontId="11" fillId="0" borderId="5" xfId="0" applyFont="1" applyFill="1" applyBorder="1" applyAlignment="1">
      <alignment horizontal="left" vertical="top" wrapText="1"/>
    </xf>
    <xf numFmtId="0" fontId="2" fillId="5" borderId="1" xfId="0" applyFont="1" applyFill="1" applyBorder="1" applyAlignment="1">
      <alignment horizontal="left" wrapText="1"/>
    </xf>
    <xf numFmtId="0" fontId="2" fillId="5" borderId="2" xfId="0" applyFont="1" applyFill="1" applyBorder="1" applyAlignment="1">
      <alignment horizontal="left" wrapText="1"/>
    </xf>
    <xf numFmtId="0" fontId="2" fillId="5" borderId="3" xfId="0" applyFont="1" applyFill="1" applyBorder="1" applyAlignment="1">
      <alignment horizontal="left" wrapText="1"/>
    </xf>
    <xf numFmtId="0" fontId="1" fillId="5" borderId="7" xfId="0" applyFont="1" applyFill="1" applyBorder="1" applyAlignment="1">
      <alignment horizontal="left" vertical="top" wrapText="1"/>
    </xf>
    <xf numFmtId="0" fontId="1" fillId="5" borderId="8" xfId="0" applyFont="1" applyFill="1" applyBorder="1" applyAlignment="1">
      <alignment horizontal="left" vertical="top" wrapText="1"/>
    </xf>
    <xf numFmtId="0" fontId="1" fillId="5" borderId="9" xfId="0" applyFont="1" applyFill="1" applyBorder="1" applyAlignment="1">
      <alignment horizontal="left" vertical="top" wrapText="1"/>
    </xf>
    <xf numFmtId="0" fontId="1" fillId="5" borderId="14" xfId="0" applyFont="1" applyFill="1" applyBorder="1" applyAlignment="1">
      <alignment horizontal="left" vertical="top" wrapText="1"/>
    </xf>
    <xf numFmtId="0" fontId="1" fillId="5" borderId="0" xfId="0" applyFont="1" applyFill="1" applyBorder="1" applyAlignment="1">
      <alignment horizontal="left" vertical="top" wrapText="1"/>
    </xf>
    <xf numFmtId="0" fontId="1" fillId="5" borderId="12" xfId="0" applyFont="1" applyFill="1" applyBorder="1" applyAlignment="1">
      <alignment horizontal="left" vertical="top" wrapText="1"/>
    </xf>
    <xf numFmtId="0" fontId="1" fillId="5" borderId="10" xfId="0" applyFont="1" applyFill="1" applyBorder="1" applyAlignment="1">
      <alignment horizontal="left" vertical="top" wrapText="1"/>
    </xf>
    <xf numFmtId="0" fontId="1" fillId="5" borderId="6" xfId="0" applyFont="1" applyFill="1" applyBorder="1" applyAlignment="1">
      <alignment horizontal="left" vertical="top" wrapText="1"/>
    </xf>
    <xf numFmtId="0" fontId="1" fillId="5" borderId="5" xfId="0" applyFont="1" applyFill="1" applyBorder="1" applyAlignment="1">
      <alignment horizontal="left" vertical="top" wrapText="1"/>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2" fillId="10" borderId="59" xfId="0" applyFont="1" applyFill="1" applyBorder="1" applyAlignment="1">
      <alignment horizontal="left" vertical="center"/>
    </xf>
    <xf numFmtId="0" fontId="2" fillId="10" borderId="60" xfId="0" applyFont="1" applyFill="1" applyBorder="1" applyAlignment="1">
      <alignment horizontal="left" vertical="center"/>
    </xf>
    <xf numFmtId="164" fontId="1" fillId="0" borderId="54" xfId="0" applyNumberFormat="1" applyFont="1" applyBorder="1" applyAlignment="1">
      <alignment horizontal="center" vertical="center"/>
    </xf>
    <xf numFmtId="164" fontId="1" fillId="0" borderId="17" xfId="0" applyNumberFormat="1" applyFont="1" applyBorder="1" applyAlignment="1">
      <alignment horizontal="center" vertical="center"/>
    </xf>
    <xf numFmtId="0" fontId="1" fillId="0" borderId="35" xfId="0" applyFont="1" applyBorder="1" applyAlignment="1">
      <alignment horizontal="left" vertical="top" wrapText="1"/>
    </xf>
    <xf numFmtId="0" fontId="1" fillId="0" borderId="0" xfId="0" applyFont="1" applyAlignment="1">
      <alignment horizontal="left" vertical="top" wrapText="1"/>
    </xf>
    <xf numFmtId="0" fontId="2" fillId="0" borderId="55" xfId="0" applyFont="1" applyFill="1" applyBorder="1" applyAlignment="1">
      <alignment horizontal="center" vertical="top" wrapText="1"/>
    </xf>
    <xf numFmtId="0" fontId="2" fillId="0" borderId="2" xfId="0" applyFont="1" applyFill="1" applyBorder="1" applyAlignment="1">
      <alignment horizontal="center" vertical="top" wrapText="1"/>
    </xf>
    <xf numFmtId="0" fontId="2" fillId="0" borderId="3" xfId="0" applyFont="1" applyFill="1" applyBorder="1" applyAlignment="1">
      <alignment horizontal="center" vertical="top" wrapText="1"/>
    </xf>
    <xf numFmtId="0" fontId="1" fillId="0" borderId="22" xfId="0" applyFont="1" applyBorder="1" applyAlignment="1">
      <alignment horizontal="left" vertical="top" wrapText="1"/>
    </xf>
    <xf numFmtId="0" fontId="1" fillId="0" borderId="51" xfId="0" applyFont="1" applyBorder="1" applyAlignment="1">
      <alignment horizontal="left" vertical="top" wrapText="1"/>
    </xf>
    <xf numFmtId="0" fontId="1" fillId="0" borderId="34" xfId="0" applyFont="1" applyBorder="1" applyAlignment="1">
      <alignment horizontal="left" vertical="top" wrapText="1"/>
    </xf>
    <xf numFmtId="0" fontId="1" fillId="0" borderId="29" xfId="0" applyFont="1" applyBorder="1" applyAlignment="1">
      <alignment horizontal="left" vertical="top" wrapText="1"/>
    </xf>
    <xf numFmtId="0" fontId="1" fillId="0" borderId="31" xfId="0" applyFont="1" applyBorder="1" applyAlignment="1">
      <alignment horizontal="left" vertical="top" wrapText="1"/>
    </xf>
    <xf numFmtId="0" fontId="2" fillId="10" borderId="52" xfId="0" applyFont="1" applyFill="1" applyBorder="1" applyAlignment="1">
      <alignment horizontal="center" vertical="top"/>
    </xf>
    <xf numFmtId="0" fontId="2" fillId="10" borderId="53" xfId="0" applyFont="1" applyFill="1" applyBorder="1" applyAlignment="1">
      <alignment horizontal="center" vertical="top"/>
    </xf>
    <xf numFmtId="1" fontId="1" fillId="0" borderId="54" xfId="0" applyNumberFormat="1" applyFont="1" applyBorder="1" applyAlignment="1">
      <alignment horizontal="center" vertical="center"/>
    </xf>
    <xf numFmtId="1" fontId="1" fillId="0" borderId="17" xfId="0" applyNumberFormat="1" applyFont="1" applyBorder="1" applyAlignment="1">
      <alignment horizontal="center" vertical="center"/>
    </xf>
    <xf numFmtId="0" fontId="1" fillId="0" borderId="54" xfId="0" applyFont="1" applyBorder="1" applyAlignment="1">
      <alignment horizontal="center" vertical="center"/>
    </xf>
    <xf numFmtId="0" fontId="1" fillId="0" borderId="17" xfId="0" applyFont="1" applyBorder="1" applyAlignment="1">
      <alignment horizontal="center" vertical="center"/>
    </xf>
    <xf numFmtId="0" fontId="2" fillId="0" borderId="55" xfId="0" applyFont="1" applyBorder="1" applyAlignment="1">
      <alignment horizontal="center" vertical="top" wrapText="1"/>
    </xf>
    <xf numFmtId="0" fontId="2" fillId="0" borderId="56" xfId="0" applyFont="1" applyBorder="1" applyAlignment="1">
      <alignment horizontal="center" vertical="top" wrapText="1"/>
    </xf>
  </cellXfs>
  <cellStyles count="2">
    <cellStyle name="Excel Built-in Normal" xfId="1" xr:uid="{00000000-0005-0000-0000-000000000000}"/>
    <cellStyle name="Normal" xfId="0" builtinId="0"/>
  </cellStyles>
  <dxfs count="0"/>
  <tableStyles count="0" defaultTableStyle="TableStyleMedium2" defaultPivotStyle="PivotStyleLight16"/>
  <colors>
    <mruColors>
      <color rgb="FFCF8ED8"/>
      <color rgb="FFF83A3A"/>
      <color rgb="FFF9A3A9"/>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baseline="0"/>
              <a:t>Næringsstoffbalanse i g/m2</a:t>
            </a:r>
            <a:endParaRPr lang="de-DE"/>
          </a:p>
        </c:rich>
      </c:tx>
      <c:layout>
        <c:manualLayout>
          <c:xMode val="edge"/>
          <c:yMode val="edge"/>
          <c:x val="0.32050401700883185"/>
          <c:y val="3.899470502250033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b-NO"/>
        </a:p>
      </c:txPr>
    </c:title>
    <c:autoTitleDeleted val="0"/>
    <c:plotArea>
      <c:layout/>
      <c:barChart>
        <c:barDir val="col"/>
        <c:grouping val="clustered"/>
        <c:varyColors val="0"/>
        <c:ser>
          <c:idx val="0"/>
          <c:order val="0"/>
          <c:tx>
            <c:v>Input</c:v>
          </c:tx>
          <c:spPr>
            <a:solidFill>
              <a:schemeClr val="accent1"/>
            </a:solidFill>
            <a:ln w="25400">
              <a:noFill/>
            </a:ln>
            <a:effectLst/>
          </c:spPr>
          <c:invertIfNegative val="0"/>
          <c:val>
            <c:numRef>
              <c:f>Næringsstoffbalanse!$F$13:$J$13</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1E-577B-45D5-890C-4451F01554CE}"/>
            </c:ext>
          </c:extLst>
        </c:ser>
        <c:ser>
          <c:idx val="1"/>
          <c:order val="1"/>
          <c:tx>
            <c:v>Output prod</c:v>
          </c:tx>
          <c:spPr>
            <a:solidFill>
              <a:schemeClr val="accent6">
                <a:lumMod val="40000"/>
                <a:lumOff val="60000"/>
              </a:schemeClr>
            </a:solidFill>
            <a:ln>
              <a:noFill/>
            </a:ln>
            <a:effectLst/>
          </c:spPr>
          <c:invertIfNegative val="0"/>
          <c:cat>
            <c:strRef>
              <c:f>Næringsstoffbalanse!$A$11:$E$11</c:f>
              <c:strCache>
                <c:ptCount val="5"/>
                <c:pt idx="0">
                  <c:v>N</c:v>
                </c:pt>
                <c:pt idx="1">
                  <c:v>P</c:v>
                </c:pt>
                <c:pt idx="2">
                  <c:v>K</c:v>
                </c:pt>
                <c:pt idx="3">
                  <c:v>Mg</c:v>
                </c:pt>
                <c:pt idx="4">
                  <c:v>S</c:v>
                </c:pt>
              </c:strCache>
            </c:strRef>
          </c:cat>
          <c:val>
            <c:numRef>
              <c:f>Næringsstoffbalanse!$F$17:$J$17</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1F-577B-45D5-890C-4451F01554CE}"/>
            </c:ext>
          </c:extLst>
        </c:ser>
        <c:ser>
          <c:idx val="3"/>
          <c:order val="2"/>
          <c:tx>
            <c:v>Output prod+rest</c:v>
          </c:tx>
          <c:spPr>
            <a:solidFill>
              <a:schemeClr val="accent6"/>
            </a:solidFill>
            <a:ln>
              <a:noFill/>
            </a:ln>
            <a:effectLst/>
          </c:spPr>
          <c:invertIfNegative val="0"/>
          <c:val>
            <c:numRef>
              <c:f>Næringsstoffbalanse!$F$19:$J$19</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3-D60B-4825-840E-7BE4C1EE9CA0}"/>
            </c:ext>
          </c:extLst>
        </c:ser>
        <c:ser>
          <c:idx val="2"/>
          <c:order val="3"/>
          <c:tx>
            <c:v>Diff prod</c:v>
          </c:tx>
          <c:spPr>
            <a:solidFill>
              <a:schemeClr val="accent4">
                <a:lumMod val="40000"/>
                <a:lumOff val="60000"/>
              </a:schemeClr>
            </a:solidFill>
            <a:ln>
              <a:noFill/>
            </a:ln>
            <a:effectLst/>
          </c:spPr>
          <c:invertIfNegative val="0"/>
          <c:cat>
            <c:strRef>
              <c:f>Næringsstoffbalanse!$A$11:$E$11</c:f>
              <c:strCache>
                <c:ptCount val="5"/>
                <c:pt idx="0">
                  <c:v>N</c:v>
                </c:pt>
                <c:pt idx="1">
                  <c:v>P</c:v>
                </c:pt>
                <c:pt idx="2">
                  <c:v>K</c:v>
                </c:pt>
                <c:pt idx="3">
                  <c:v>Mg</c:v>
                </c:pt>
                <c:pt idx="4">
                  <c:v>S</c:v>
                </c:pt>
              </c:strCache>
            </c:strRef>
          </c:cat>
          <c:val>
            <c:numRef>
              <c:f>Næringsstoffbalanse!$F$23:$J$23</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20-577B-45D5-890C-4451F01554CE}"/>
            </c:ext>
          </c:extLst>
        </c:ser>
        <c:ser>
          <c:idx val="4"/>
          <c:order val="4"/>
          <c:tx>
            <c:v>Diff prod+rest</c:v>
          </c:tx>
          <c:spPr>
            <a:solidFill>
              <a:schemeClr val="accent4"/>
            </a:solidFill>
            <a:ln>
              <a:noFill/>
            </a:ln>
            <a:effectLst/>
          </c:spPr>
          <c:invertIfNegative val="0"/>
          <c:val>
            <c:numRef>
              <c:f>Næringsstoffbalanse!$F$24:$J$24</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1-5D73-4515-94DD-7F772F915808}"/>
            </c:ext>
          </c:extLst>
        </c:ser>
        <c:dLbls>
          <c:showLegendKey val="0"/>
          <c:showVal val="0"/>
          <c:showCatName val="0"/>
          <c:showSerName val="0"/>
          <c:showPercent val="0"/>
          <c:showBubbleSize val="0"/>
        </c:dLbls>
        <c:gapWidth val="432"/>
        <c:axId val="395246160"/>
        <c:axId val="395244520"/>
      </c:barChart>
      <c:catAx>
        <c:axId val="395246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395244520"/>
        <c:crosses val="autoZero"/>
        <c:auto val="1"/>
        <c:lblAlgn val="ctr"/>
        <c:lblOffset val="100"/>
        <c:noMultiLvlLbl val="0"/>
      </c:catAx>
      <c:valAx>
        <c:axId val="395244520"/>
        <c:scaling>
          <c:orientation val="minMax"/>
          <c:max val="32"/>
          <c:min val="-15"/>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395246160"/>
        <c:crosses val="autoZero"/>
        <c:crossBetween val="between"/>
      </c:valAx>
      <c:spPr>
        <a:noFill/>
        <a:ln>
          <a:noFill/>
        </a:ln>
        <a:effectLst/>
      </c:spPr>
    </c:plotArea>
    <c:legend>
      <c:legendPos val="b"/>
      <c:layout>
        <c:manualLayout>
          <c:xMode val="edge"/>
          <c:yMode val="edge"/>
          <c:x val="0.12365200201660108"/>
          <c:y val="0.90341938733275839"/>
          <c:w val="0.67473070239608157"/>
          <c:h val="7.124812375020571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baseline="0"/>
              <a:t>Næringsstoffbalanse i g/m2</a:t>
            </a:r>
            <a:endParaRPr lang="de-DE"/>
          </a:p>
        </c:rich>
      </c:tx>
      <c:layout>
        <c:manualLayout>
          <c:xMode val="edge"/>
          <c:yMode val="edge"/>
          <c:x val="0.295236256402446"/>
          <c:y val="4.432510607988673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b-NO"/>
        </a:p>
      </c:txPr>
    </c:title>
    <c:autoTitleDeleted val="0"/>
    <c:plotArea>
      <c:layout/>
      <c:barChart>
        <c:barDir val="col"/>
        <c:grouping val="clustered"/>
        <c:varyColors val="0"/>
        <c:ser>
          <c:idx val="0"/>
          <c:order val="0"/>
          <c:tx>
            <c:v>Input</c:v>
          </c:tx>
          <c:spPr>
            <a:solidFill>
              <a:schemeClr val="accent1"/>
            </a:solidFill>
            <a:ln>
              <a:noFill/>
            </a:ln>
            <a:effectLst/>
          </c:spPr>
          <c:invertIfNegative val="0"/>
          <c:cat>
            <c:strRef>
              <c:f>Næringsstoffbalanse!$A$11:$E$11</c:f>
              <c:strCache>
                <c:ptCount val="5"/>
                <c:pt idx="0">
                  <c:v>N</c:v>
                </c:pt>
                <c:pt idx="1">
                  <c:v>P</c:v>
                </c:pt>
                <c:pt idx="2">
                  <c:v>K</c:v>
                </c:pt>
                <c:pt idx="3">
                  <c:v>Mg</c:v>
                </c:pt>
                <c:pt idx="4">
                  <c:v>S</c:v>
                </c:pt>
              </c:strCache>
            </c:strRef>
          </c:cat>
          <c:val>
            <c:numRef>
              <c:f>Næringsstoffbalanse!$F$29:$J$29</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0-DA59-4CB9-A04A-844D321A796B}"/>
            </c:ext>
          </c:extLst>
        </c:ser>
        <c:ser>
          <c:idx val="1"/>
          <c:order val="1"/>
          <c:tx>
            <c:v>Output prod</c:v>
          </c:tx>
          <c:spPr>
            <a:solidFill>
              <a:schemeClr val="accent6">
                <a:lumMod val="40000"/>
                <a:lumOff val="60000"/>
              </a:schemeClr>
            </a:solidFill>
            <a:ln>
              <a:noFill/>
            </a:ln>
            <a:effectLst/>
          </c:spPr>
          <c:invertIfNegative val="0"/>
          <c:cat>
            <c:strRef>
              <c:f>Næringsstoffbalanse!$A$11:$E$11</c:f>
              <c:strCache>
                <c:ptCount val="5"/>
                <c:pt idx="0">
                  <c:v>N</c:v>
                </c:pt>
                <c:pt idx="1">
                  <c:v>P</c:v>
                </c:pt>
                <c:pt idx="2">
                  <c:v>K</c:v>
                </c:pt>
                <c:pt idx="3">
                  <c:v>Mg</c:v>
                </c:pt>
                <c:pt idx="4">
                  <c:v>S</c:v>
                </c:pt>
              </c:strCache>
            </c:strRef>
          </c:cat>
          <c:val>
            <c:numRef>
              <c:f>Næringsstoffbalanse!$F$33:$J$33</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1-DA59-4CB9-A04A-844D321A796B}"/>
            </c:ext>
          </c:extLst>
        </c:ser>
        <c:ser>
          <c:idx val="3"/>
          <c:order val="2"/>
          <c:tx>
            <c:v>Output prod+rest</c:v>
          </c:tx>
          <c:spPr>
            <a:solidFill>
              <a:schemeClr val="accent6"/>
            </a:solidFill>
            <a:ln>
              <a:noFill/>
            </a:ln>
            <a:effectLst/>
          </c:spPr>
          <c:invertIfNegative val="0"/>
          <c:val>
            <c:numRef>
              <c:f>Næringsstoffbalanse!$F$35:$J$35</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1-239D-419D-9301-70D5A8BB6E09}"/>
            </c:ext>
          </c:extLst>
        </c:ser>
        <c:ser>
          <c:idx val="2"/>
          <c:order val="3"/>
          <c:tx>
            <c:v>Diff prod</c:v>
          </c:tx>
          <c:spPr>
            <a:solidFill>
              <a:schemeClr val="accent4">
                <a:lumMod val="40000"/>
                <a:lumOff val="60000"/>
              </a:schemeClr>
            </a:solidFill>
            <a:ln>
              <a:noFill/>
            </a:ln>
            <a:effectLst/>
          </c:spPr>
          <c:invertIfNegative val="0"/>
          <c:cat>
            <c:strRef>
              <c:f>Næringsstoffbalanse!$A$11:$E$11</c:f>
              <c:strCache>
                <c:ptCount val="5"/>
                <c:pt idx="0">
                  <c:v>N</c:v>
                </c:pt>
                <c:pt idx="1">
                  <c:v>P</c:v>
                </c:pt>
                <c:pt idx="2">
                  <c:v>K</c:v>
                </c:pt>
                <c:pt idx="3">
                  <c:v>Mg</c:v>
                </c:pt>
                <c:pt idx="4">
                  <c:v>S</c:v>
                </c:pt>
              </c:strCache>
            </c:strRef>
          </c:cat>
          <c:val>
            <c:numRef>
              <c:f>Næringsstoffbalanse!$F$39:$J$39</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2-DA59-4CB9-A04A-844D321A796B}"/>
            </c:ext>
          </c:extLst>
        </c:ser>
        <c:ser>
          <c:idx val="4"/>
          <c:order val="4"/>
          <c:tx>
            <c:v>Diff prod+rest</c:v>
          </c:tx>
          <c:spPr>
            <a:solidFill>
              <a:schemeClr val="accent4"/>
            </a:solidFill>
            <a:ln>
              <a:noFill/>
            </a:ln>
            <a:effectLst/>
          </c:spPr>
          <c:invertIfNegative val="0"/>
          <c:val>
            <c:numRef>
              <c:f>Næringsstoffbalanse!$F$40:$J$40</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2-239D-419D-9301-70D5A8BB6E09}"/>
            </c:ext>
          </c:extLst>
        </c:ser>
        <c:dLbls>
          <c:showLegendKey val="0"/>
          <c:showVal val="0"/>
          <c:showCatName val="0"/>
          <c:showSerName val="0"/>
          <c:showPercent val="0"/>
          <c:showBubbleSize val="0"/>
        </c:dLbls>
        <c:gapWidth val="219"/>
        <c:overlap val="-27"/>
        <c:axId val="395246160"/>
        <c:axId val="395244520"/>
      </c:barChart>
      <c:catAx>
        <c:axId val="395246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395244520"/>
        <c:crosses val="autoZero"/>
        <c:auto val="1"/>
        <c:lblAlgn val="ctr"/>
        <c:lblOffset val="100"/>
        <c:noMultiLvlLbl val="0"/>
      </c:catAx>
      <c:valAx>
        <c:axId val="39524452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3952461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baseline="0"/>
              <a:t>Næringsstoffbalanse i g/m2</a:t>
            </a:r>
            <a:endParaRPr lang="de-DE"/>
          </a:p>
        </c:rich>
      </c:tx>
      <c:layout>
        <c:manualLayout>
          <c:xMode val="edge"/>
          <c:yMode val="edge"/>
          <c:x val="0.31188206205722635"/>
          <c:y val="3.31862722135395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b-NO"/>
        </a:p>
      </c:txPr>
    </c:title>
    <c:autoTitleDeleted val="0"/>
    <c:plotArea>
      <c:layout/>
      <c:barChart>
        <c:barDir val="col"/>
        <c:grouping val="clustered"/>
        <c:varyColors val="0"/>
        <c:ser>
          <c:idx val="0"/>
          <c:order val="0"/>
          <c:tx>
            <c:v>Input</c:v>
          </c:tx>
          <c:spPr>
            <a:solidFill>
              <a:schemeClr val="accent1"/>
            </a:solidFill>
            <a:ln>
              <a:noFill/>
            </a:ln>
            <a:effectLst/>
          </c:spPr>
          <c:invertIfNegative val="0"/>
          <c:cat>
            <c:strRef>
              <c:f>Næringsstoffbalanse!$A$11:$E$11</c:f>
              <c:strCache>
                <c:ptCount val="5"/>
                <c:pt idx="0">
                  <c:v>N</c:v>
                </c:pt>
                <c:pt idx="1">
                  <c:v>P</c:v>
                </c:pt>
                <c:pt idx="2">
                  <c:v>K</c:v>
                </c:pt>
                <c:pt idx="3">
                  <c:v>Mg</c:v>
                </c:pt>
                <c:pt idx="4">
                  <c:v>S</c:v>
                </c:pt>
              </c:strCache>
            </c:strRef>
          </c:cat>
          <c:val>
            <c:numRef>
              <c:f>Næringsstoffbalanse!$F$45:$J$45</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0-96FB-485E-ABA9-3F42C1816D2C}"/>
            </c:ext>
          </c:extLst>
        </c:ser>
        <c:ser>
          <c:idx val="1"/>
          <c:order val="1"/>
          <c:tx>
            <c:v>Output prod</c:v>
          </c:tx>
          <c:spPr>
            <a:solidFill>
              <a:schemeClr val="accent6">
                <a:lumMod val="40000"/>
                <a:lumOff val="60000"/>
              </a:schemeClr>
            </a:solidFill>
            <a:ln>
              <a:noFill/>
            </a:ln>
            <a:effectLst/>
          </c:spPr>
          <c:invertIfNegative val="0"/>
          <c:cat>
            <c:strRef>
              <c:f>Næringsstoffbalanse!$A$11:$E$11</c:f>
              <c:strCache>
                <c:ptCount val="5"/>
                <c:pt idx="0">
                  <c:v>N</c:v>
                </c:pt>
                <c:pt idx="1">
                  <c:v>P</c:v>
                </c:pt>
                <c:pt idx="2">
                  <c:v>K</c:v>
                </c:pt>
                <c:pt idx="3">
                  <c:v>Mg</c:v>
                </c:pt>
                <c:pt idx="4">
                  <c:v>S</c:v>
                </c:pt>
              </c:strCache>
            </c:strRef>
          </c:cat>
          <c:val>
            <c:numRef>
              <c:f>Næringsstoffbalanse!$F$49:$J$49</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1-96FB-485E-ABA9-3F42C1816D2C}"/>
            </c:ext>
          </c:extLst>
        </c:ser>
        <c:ser>
          <c:idx val="3"/>
          <c:order val="2"/>
          <c:tx>
            <c:v>Output prod+rest</c:v>
          </c:tx>
          <c:spPr>
            <a:solidFill>
              <a:schemeClr val="accent6"/>
            </a:solidFill>
            <a:ln>
              <a:noFill/>
            </a:ln>
            <a:effectLst/>
          </c:spPr>
          <c:invertIfNegative val="0"/>
          <c:val>
            <c:numRef>
              <c:f>Næringsstoffbalanse!$F$51:$J$51</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1-03DA-4166-84E4-178D9ECE83CF}"/>
            </c:ext>
          </c:extLst>
        </c:ser>
        <c:ser>
          <c:idx val="2"/>
          <c:order val="3"/>
          <c:tx>
            <c:v>Diff prod</c:v>
          </c:tx>
          <c:spPr>
            <a:solidFill>
              <a:schemeClr val="accent4">
                <a:lumMod val="40000"/>
                <a:lumOff val="60000"/>
              </a:schemeClr>
            </a:solidFill>
            <a:ln>
              <a:noFill/>
            </a:ln>
            <a:effectLst/>
          </c:spPr>
          <c:invertIfNegative val="0"/>
          <c:cat>
            <c:strRef>
              <c:f>Næringsstoffbalanse!$A$11:$E$11</c:f>
              <c:strCache>
                <c:ptCount val="5"/>
                <c:pt idx="0">
                  <c:v>N</c:v>
                </c:pt>
                <c:pt idx="1">
                  <c:v>P</c:v>
                </c:pt>
                <c:pt idx="2">
                  <c:v>K</c:v>
                </c:pt>
                <c:pt idx="3">
                  <c:v>Mg</c:v>
                </c:pt>
                <c:pt idx="4">
                  <c:v>S</c:v>
                </c:pt>
              </c:strCache>
            </c:strRef>
          </c:cat>
          <c:val>
            <c:numRef>
              <c:f>Næringsstoffbalanse!$F$55:$J$55</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2-96FB-485E-ABA9-3F42C1816D2C}"/>
            </c:ext>
          </c:extLst>
        </c:ser>
        <c:ser>
          <c:idx val="4"/>
          <c:order val="4"/>
          <c:tx>
            <c:v>Diff prod+rest</c:v>
          </c:tx>
          <c:spPr>
            <a:solidFill>
              <a:schemeClr val="accent4"/>
            </a:solidFill>
            <a:ln>
              <a:noFill/>
            </a:ln>
            <a:effectLst/>
          </c:spPr>
          <c:invertIfNegative val="0"/>
          <c:val>
            <c:numRef>
              <c:f>Næringsstoffbalanse!$F$56:$J$56</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2-03DA-4166-84E4-178D9ECE83CF}"/>
            </c:ext>
          </c:extLst>
        </c:ser>
        <c:dLbls>
          <c:showLegendKey val="0"/>
          <c:showVal val="0"/>
          <c:showCatName val="0"/>
          <c:showSerName val="0"/>
          <c:showPercent val="0"/>
          <c:showBubbleSize val="0"/>
        </c:dLbls>
        <c:gapWidth val="219"/>
        <c:overlap val="-27"/>
        <c:axId val="395246160"/>
        <c:axId val="395244520"/>
      </c:barChart>
      <c:catAx>
        <c:axId val="395246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395244520"/>
        <c:crosses val="autoZero"/>
        <c:auto val="1"/>
        <c:lblAlgn val="ctr"/>
        <c:lblOffset val="100"/>
        <c:noMultiLvlLbl val="0"/>
      </c:catAx>
      <c:valAx>
        <c:axId val="39524452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3952461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baseline="0"/>
              <a:t>Næringsstoffbalanse i g/m2</a:t>
            </a:r>
            <a:endParaRPr lang="de-DE"/>
          </a:p>
        </c:rich>
      </c:tx>
      <c:layout>
        <c:manualLayout>
          <c:xMode val="edge"/>
          <c:yMode val="edge"/>
          <c:x val="0.28370393135801147"/>
          <c:y val="4.541013645379133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b-NO"/>
        </a:p>
      </c:txPr>
    </c:title>
    <c:autoTitleDeleted val="0"/>
    <c:plotArea>
      <c:layout/>
      <c:barChart>
        <c:barDir val="col"/>
        <c:grouping val="clustered"/>
        <c:varyColors val="0"/>
        <c:ser>
          <c:idx val="0"/>
          <c:order val="0"/>
          <c:tx>
            <c:v>Input</c:v>
          </c:tx>
          <c:spPr>
            <a:solidFill>
              <a:schemeClr val="accent1"/>
            </a:solidFill>
            <a:ln>
              <a:noFill/>
            </a:ln>
            <a:effectLst/>
          </c:spPr>
          <c:invertIfNegative val="0"/>
          <c:cat>
            <c:strRef>
              <c:f>Næringsstoffbalanse!$A$11:$E$11</c:f>
              <c:strCache>
                <c:ptCount val="5"/>
                <c:pt idx="0">
                  <c:v>N</c:v>
                </c:pt>
                <c:pt idx="1">
                  <c:v>P</c:v>
                </c:pt>
                <c:pt idx="2">
                  <c:v>K</c:v>
                </c:pt>
                <c:pt idx="3">
                  <c:v>Mg</c:v>
                </c:pt>
                <c:pt idx="4">
                  <c:v>S</c:v>
                </c:pt>
              </c:strCache>
            </c:strRef>
          </c:cat>
          <c:val>
            <c:numRef>
              <c:f>Næringsstoffbalanse!$F$61:$J$61</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0-D2FD-48C7-9065-D2B23BCB1402}"/>
            </c:ext>
          </c:extLst>
        </c:ser>
        <c:ser>
          <c:idx val="1"/>
          <c:order val="1"/>
          <c:tx>
            <c:v>Output prod</c:v>
          </c:tx>
          <c:spPr>
            <a:solidFill>
              <a:schemeClr val="accent6">
                <a:lumMod val="40000"/>
                <a:lumOff val="60000"/>
              </a:schemeClr>
            </a:solidFill>
            <a:ln>
              <a:noFill/>
            </a:ln>
            <a:effectLst/>
          </c:spPr>
          <c:invertIfNegative val="0"/>
          <c:cat>
            <c:strRef>
              <c:f>Næringsstoffbalanse!$A$11:$E$11</c:f>
              <c:strCache>
                <c:ptCount val="5"/>
                <c:pt idx="0">
                  <c:v>N</c:v>
                </c:pt>
                <c:pt idx="1">
                  <c:v>P</c:v>
                </c:pt>
                <c:pt idx="2">
                  <c:v>K</c:v>
                </c:pt>
                <c:pt idx="3">
                  <c:v>Mg</c:v>
                </c:pt>
                <c:pt idx="4">
                  <c:v>S</c:v>
                </c:pt>
              </c:strCache>
            </c:strRef>
          </c:cat>
          <c:val>
            <c:numRef>
              <c:f>Næringsstoffbalanse!$F$65:$J$65</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1-D2FD-48C7-9065-D2B23BCB1402}"/>
            </c:ext>
          </c:extLst>
        </c:ser>
        <c:ser>
          <c:idx val="3"/>
          <c:order val="2"/>
          <c:tx>
            <c:v>Output prod+rest</c:v>
          </c:tx>
          <c:spPr>
            <a:solidFill>
              <a:schemeClr val="accent6"/>
            </a:solidFill>
            <a:ln>
              <a:noFill/>
            </a:ln>
            <a:effectLst/>
          </c:spPr>
          <c:invertIfNegative val="0"/>
          <c:val>
            <c:numRef>
              <c:f>Næringsstoffbalanse!$F$67:$J$67</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3-6B16-4C4F-BF4C-0EEDD49A161F}"/>
            </c:ext>
          </c:extLst>
        </c:ser>
        <c:ser>
          <c:idx val="2"/>
          <c:order val="3"/>
          <c:tx>
            <c:v>Diff prod</c:v>
          </c:tx>
          <c:spPr>
            <a:solidFill>
              <a:schemeClr val="accent4">
                <a:lumMod val="40000"/>
                <a:lumOff val="60000"/>
              </a:schemeClr>
            </a:solidFill>
            <a:ln>
              <a:noFill/>
            </a:ln>
            <a:effectLst/>
          </c:spPr>
          <c:invertIfNegative val="0"/>
          <c:cat>
            <c:strRef>
              <c:f>Næringsstoffbalanse!$A$11:$E$11</c:f>
              <c:strCache>
                <c:ptCount val="5"/>
                <c:pt idx="0">
                  <c:v>N</c:v>
                </c:pt>
                <c:pt idx="1">
                  <c:v>P</c:v>
                </c:pt>
                <c:pt idx="2">
                  <c:v>K</c:v>
                </c:pt>
                <c:pt idx="3">
                  <c:v>Mg</c:v>
                </c:pt>
                <c:pt idx="4">
                  <c:v>S</c:v>
                </c:pt>
              </c:strCache>
            </c:strRef>
          </c:cat>
          <c:val>
            <c:numRef>
              <c:f>Næringsstoffbalanse!$F$71:$J$71</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2-D2FD-48C7-9065-D2B23BCB1402}"/>
            </c:ext>
          </c:extLst>
        </c:ser>
        <c:ser>
          <c:idx val="4"/>
          <c:order val="4"/>
          <c:tx>
            <c:v>Diff prod+rest</c:v>
          </c:tx>
          <c:spPr>
            <a:solidFill>
              <a:schemeClr val="accent4"/>
            </a:solidFill>
            <a:ln>
              <a:noFill/>
            </a:ln>
            <a:effectLst/>
          </c:spPr>
          <c:invertIfNegative val="0"/>
          <c:val>
            <c:numRef>
              <c:f>Næringsstoffbalanse!$F$72:$J$72</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4-6B16-4C4F-BF4C-0EEDD49A161F}"/>
            </c:ext>
          </c:extLst>
        </c:ser>
        <c:dLbls>
          <c:showLegendKey val="0"/>
          <c:showVal val="0"/>
          <c:showCatName val="0"/>
          <c:showSerName val="0"/>
          <c:showPercent val="0"/>
          <c:showBubbleSize val="0"/>
        </c:dLbls>
        <c:gapWidth val="219"/>
        <c:overlap val="-27"/>
        <c:axId val="395246160"/>
        <c:axId val="395244520"/>
      </c:barChart>
      <c:catAx>
        <c:axId val="395246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395244520"/>
        <c:crosses val="autoZero"/>
        <c:auto val="1"/>
        <c:lblAlgn val="ctr"/>
        <c:lblOffset val="100"/>
        <c:noMultiLvlLbl val="0"/>
      </c:catAx>
      <c:valAx>
        <c:axId val="39524452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3952461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baseline="0"/>
              <a:t>Næringsstoffbalanse i g/m2</a:t>
            </a:r>
            <a:endParaRPr lang="de-DE"/>
          </a:p>
        </c:rich>
      </c:tx>
      <c:layout>
        <c:manualLayout>
          <c:xMode val="edge"/>
          <c:yMode val="edge"/>
          <c:x val="0.27075392104898749"/>
          <c:y val="5.045809203178224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b-NO"/>
        </a:p>
      </c:txPr>
    </c:title>
    <c:autoTitleDeleted val="0"/>
    <c:plotArea>
      <c:layout/>
      <c:barChart>
        <c:barDir val="col"/>
        <c:grouping val="clustered"/>
        <c:varyColors val="0"/>
        <c:ser>
          <c:idx val="0"/>
          <c:order val="0"/>
          <c:tx>
            <c:v>Input</c:v>
          </c:tx>
          <c:spPr>
            <a:solidFill>
              <a:schemeClr val="accent1"/>
            </a:solidFill>
            <a:ln>
              <a:noFill/>
            </a:ln>
            <a:effectLst/>
          </c:spPr>
          <c:invertIfNegative val="0"/>
          <c:cat>
            <c:strRef>
              <c:f>Næringsstoffbalanse!$A$11:$E$11</c:f>
              <c:strCache>
                <c:ptCount val="5"/>
                <c:pt idx="0">
                  <c:v>N</c:v>
                </c:pt>
                <c:pt idx="1">
                  <c:v>P</c:v>
                </c:pt>
                <c:pt idx="2">
                  <c:v>K</c:v>
                </c:pt>
                <c:pt idx="3">
                  <c:v>Mg</c:v>
                </c:pt>
                <c:pt idx="4">
                  <c:v>S</c:v>
                </c:pt>
              </c:strCache>
            </c:strRef>
          </c:cat>
          <c:val>
            <c:numRef>
              <c:f>Næringsstoffbalanse!$F$77:$J$77</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0-078F-4BF7-B786-450DCAACCF3F}"/>
            </c:ext>
          </c:extLst>
        </c:ser>
        <c:ser>
          <c:idx val="1"/>
          <c:order val="1"/>
          <c:tx>
            <c:v>Output prod</c:v>
          </c:tx>
          <c:spPr>
            <a:solidFill>
              <a:schemeClr val="accent6">
                <a:lumMod val="40000"/>
                <a:lumOff val="60000"/>
              </a:schemeClr>
            </a:solidFill>
            <a:ln>
              <a:noFill/>
            </a:ln>
            <a:effectLst/>
          </c:spPr>
          <c:invertIfNegative val="0"/>
          <c:cat>
            <c:strRef>
              <c:f>Næringsstoffbalanse!$A$11:$E$11</c:f>
              <c:strCache>
                <c:ptCount val="5"/>
                <c:pt idx="0">
                  <c:v>N</c:v>
                </c:pt>
                <c:pt idx="1">
                  <c:v>P</c:v>
                </c:pt>
                <c:pt idx="2">
                  <c:v>K</c:v>
                </c:pt>
                <c:pt idx="3">
                  <c:v>Mg</c:v>
                </c:pt>
                <c:pt idx="4">
                  <c:v>S</c:v>
                </c:pt>
              </c:strCache>
            </c:strRef>
          </c:cat>
          <c:val>
            <c:numRef>
              <c:f>Næringsstoffbalanse!$F$81:$J$81</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1-078F-4BF7-B786-450DCAACCF3F}"/>
            </c:ext>
          </c:extLst>
        </c:ser>
        <c:ser>
          <c:idx val="3"/>
          <c:order val="2"/>
          <c:tx>
            <c:v>Output prod+rest</c:v>
          </c:tx>
          <c:spPr>
            <a:solidFill>
              <a:schemeClr val="accent6"/>
            </a:solidFill>
            <a:ln>
              <a:noFill/>
            </a:ln>
            <a:effectLst/>
          </c:spPr>
          <c:invertIfNegative val="0"/>
          <c:val>
            <c:numRef>
              <c:f>Næringsstoffbalanse!$F$83:$J$83</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1-9D79-40B9-958B-8CD48A61F067}"/>
            </c:ext>
          </c:extLst>
        </c:ser>
        <c:ser>
          <c:idx val="2"/>
          <c:order val="3"/>
          <c:tx>
            <c:v>Diff prod</c:v>
          </c:tx>
          <c:spPr>
            <a:solidFill>
              <a:schemeClr val="accent4">
                <a:lumMod val="40000"/>
                <a:lumOff val="60000"/>
              </a:schemeClr>
            </a:solidFill>
            <a:ln>
              <a:noFill/>
            </a:ln>
            <a:effectLst/>
          </c:spPr>
          <c:invertIfNegative val="0"/>
          <c:cat>
            <c:strRef>
              <c:f>Næringsstoffbalanse!$A$11:$E$11</c:f>
              <c:strCache>
                <c:ptCount val="5"/>
                <c:pt idx="0">
                  <c:v>N</c:v>
                </c:pt>
                <c:pt idx="1">
                  <c:v>P</c:v>
                </c:pt>
                <c:pt idx="2">
                  <c:v>K</c:v>
                </c:pt>
                <c:pt idx="3">
                  <c:v>Mg</c:v>
                </c:pt>
                <c:pt idx="4">
                  <c:v>S</c:v>
                </c:pt>
              </c:strCache>
            </c:strRef>
          </c:cat>
          <c:val>
            <c:numRef>
              <c:f>Næringsstoffbalanse!$F$87:$J$87</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2-078F-4BF7-B786-450DCAACCF3F}"/>
            </c:ext>
          </c:extLst>
        </c:ser>
        <c:ser>
          <c:idx val="4"/>
          <c:order val="4"/>
          <c:tx>
            <c:v>Diff prod+rest</c:v>
          </c:tx>
          <c:spPr>
            <a:solidFill>
              <a:schemeClr val="accent4"/>
            </a:solidFill>
            <a:ln>
              <a:noFill/>
            </a:ln>
            <a:effectLst/>
          </c:spPr>
          <c:invertIfNegative val="0"/>
          <c:val>
            <c:numRef>
              <c:f>Næringsstoffbalanse!$F$88:$J$88</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2-9D79-40B9-958B-8CD48A61F067}"/>
            </c:ext>
          </c:extLst>
        </c:ser>
        <c:dLbls>
          <c:showLegendKey val="0"/>
          <c:showVal val="0"/>
          <c:showCatName val="0"/>
          <c:showSerName val="0"/>
          <c:showPercent val="0"/>
          <c:showBubbleSize val="0"/>
        </c:dLbls>
        <c:gapWidth val="219"/>
        <c:overlap val="-27"/>
        <c:axId val="395246160"/>
        <c:axId val="395244520"/>
      </c:barChart>
      <c:catAx>
        <c:axId val="395246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395244520"/>
        <c:crosses val="autoZero"/>
        <c:auto val="1"/>
        <c:lblAlgn val="ctr"/>
        <c:lblOffset val="100"/>
        <c:noMultiLvlLbl val="0"/>
      </c:catAx>
      <c:valAx>
        <c:axId val="39524452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3952461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Drop" dropLines="20" dropStyle="combo" dx="22" fmlaLink="A7" fmlaRange="Næringsstoffinnhold!$A$7:$A$51" noThreeD="1" sel="6" val="4"/>
</file>

<file path=xl/ctrlProps/ctrlProp10.xml><?xml version="1.0" encoding="utf-8"?>
<formControlPr xmlns="http://schemas.microsoft.com/office/spreadsheetml/2009/9/main" objectType="Drop" dropLines="20" dropStyle="combo" dx="22" fmlaLink="A15" fmlaRange="Næringsstoffinnhold!$A$7:$A$51" noThreeD="1" sel="3" val="0"/>
</file>

<file path=xl/ctrlProps/ctrlProp11.xml><?xml version="1.0" encoding="utf-8"?>
<formControlPr xmlns="http://schemas.microsoft.com/office/spreadsheetml/2009/9/main" objectType="Drop" dropLines="20" dropStyle="combo" dx="22" fmlaLink="A16" fmlaRange="Næringsstoffinnhold!$A$7:$A$51" noThreeD="1" sel="33" val="25"/>
</file>

<file path=xl/ctrlProps/ctrlProp12.xml><?xml version="1.0" encoding="utf-8"?>
<formControlPr xmlns="http://schemas.microsoft.com/office/spreadsheetml/2009/9/main" objectType="Drop" dropLines="20" dropStyle="combo" dx="22" fmlaLink="A17" fmlaRange="Næringsstoffinnhold!$A$7:$A$51" noThreeD="1" sel="20" val="17"/>
</file>

<file path=xl/ctrlProps/ctrlProp13.xml><?xml version="1.0" encoding="utf-8"?>
<formControlPr xmlns="http://schemas.microsoft.com/office/spreadsheetml/2009/9/main" objectType="Drop" dropLines="20" dropStyle="combo" dx="22" fmlaLink="A18" fmlaRange="Næringsstoffinnhold!$A$7:$A$51" noThreeD="1" sel="39" val="25"/>
</file>

<file path=xl/ctrlProps/ctrlProp14.xml><?xml version="1.0" encoding="utf-8"?>
<formControlPr xmlns="http://schemas.microsoft.com/office/spreadsheetml/2009/9/main" objectType="Drop" dropLines="20" dropStyle="combo" dx="22" fmlaLink="A19" fmlaRange="Næringsstoffinnhold!$A$7:$A$51" noThreeD="1" sel="34" val="18"/>
</file>

<file path=xl/ctrlProps/ctrlProp15.xml><?xml version="1.0" encoding="utf-8"?>
<formControlPr xmlns="http://schemas.microsoft.com/office/spreadsheetml/2009/9/main" objectType="Drop" dropLines="20" dropStyle="combo" dx="22" fmlaLink="A20" fmlaRange="Næringsstoffinnhold!$A$7:$A$51" noThreeD="1" sel="6" val="0"/>
</file>

<file path=xl/ctrlProps/ctrlProp16.xml><?xml version="1.0" encoding="utf-8"?>
<formControlPr xmlns="http://schemas.microsoft.com/office/spreadsheetml/2009/9/main" objectType="Drop" dropLines="20" dropStyle="combo" dx="22" fmlaLink="A21" fmlaRange="Næringsstoffinnhold!$A$7:$A$51" noThreeD="1" sel="45" val="0"/>
</file>

<file path=xl/ctrlProps/ctrlProp17.xml><?xml version="1.0" encoding="utf-8"?>
<formControlPr xmlns="http://schemas.microsoft.com/office/spreadsheetml/2009/9/main" objectType="Drop" dropLines="35" dropStyle="combo" dx="22" fmlaLink="A8" fmlaRange="Næringsstoffinnhold!$A$54:$A$104" noThreeD="1" sel="34" val="6"/>
</file>

<file path=xl/ctrlProps/ctrlProp18.xml><?xml version="1.0" encoding="utf-8"?>
<formControlPr xmlns="http://schemas.microsoft.com/office/spreadsheetml/2009/9/main" objectType="Drop" dropLines="35" dropStyle="combo" dx="22" fmlaLink="A9" fmlaRange="Næringsstoffinnhold!$A$54:$A$104" noThreeD="1" sel="11" val="6"/>
</file>

<file path=xl/ctrlProps/ctrlProp19.xml><?xml version="1.0" encoding="utf-8"?>
<formControlPr xmlns="http://schemas.microsoft.com/office/spreadsheetml/2009/9/main" objectType="Drop" dropLines="35" dropStyle="combo" dx="22" fmlaLink="A10" fmlaRange="Næringsstoffinnhold!$A$54:$A$104" noThreeD="1" sel="35" val="16"/>
</file>

<file path=xl/ctrlProps/ctrlProp2.xml><?xml version="1.0" encoding="utf-8"?>
<formControlPr xmlns="http://schemas.microsoft.com/office/spreadsheetml/2009/9/main" objectType="Drop" dropLines="20" dropStyle="combo" dx="22" fmlaLink="A7" fmlaRange="Næringsstoffinnhold!$A$7:$A$51" noThreeD="1" sel="6" val="0"/>
</file>

<file path=xl/ctrlProps/ctrlProp20.xml><?xml version="1.0" encoding="utf-8"?>
<formControlPr xmlns="http://schemas.microsoft.com/office/spreadsheetml/2009/9/main" objectType="Drop" dropLines="35" dropStyle="combo" dx="22" fmlaLink="A11" fmlaRange="Næringsstoffinnhold!$A$54:$A$104" noThreeD="1" sel="27" val="16"/>
</file>

<file path=xl/ctrlProps/ctrlProp21.xml><?xml version="1.0" encoding="utf-8"?>
<formControlPr xmlns="http://schemas.microsoft.com/office/spreadsheetml/2009/9/main" objectType="Drop" dropLines="35" dropStyle="combo" dx="22" fmlaLink="A12" fmlaRange="Næringsstoffinnhold!$A$54:$A$104" noThreeD="1" sel="31" val="16"/>
</file>

<file path=xl/ctrlProps/ctrlProp22.xml><?xml version="1.0" encoding="utf-8"?>
<formControlPr xmlns="http://schemas.microsoft.com/office/spreadsheetml/2009/9/main" objectType="Drop" dropLines="35" dropStyle="combo" dx="22" fmlaLink="A13" fmlaRange="Næringsstoffinnhold!$A$54:$A$104" noThreeD="1" sel="13" val="8"/>
</file>

<file path=xl/ctrlProps/ctrlProp23.xml><?xml version="1.0" encoding="utf-8"?>
<formControlPr xmlns="http://schemas.microsoft.com/office/spreadsheetml/2009/9/main" objectType="Drop" dropLines="35" dropStyle="combo" dx="22" fmlaLink="A14" fmlaRange="Næringsstoffinnhold!$A$54:$A$104" noThreeD="1" sel="5" val="0"/>
</file>

<file path=xl/ctrlProps/ctrlProp24.xml><?xml version="1.0" encoding="utf-8"?>
<formControlPr xmlns="http://schemas.microsoft.com/office/spreadsheetml/2009/9/main" objectType="Drop" dropLines="35" dropStyle="combo" dx="22" fmlaLink="A15" fmlaRange="Næringsstoffinnhold!$A$54:$A$104" noThreeD="1" sel="4" val="3"/>
</file>

<file path=xl/ctrlProps/ctrlProp25.xml><?xml version="1.0" encoding="utf-8"?>
<formControlPr xmlns="http://schemas.microsoft.com/office/spreadsheetml/2009/9/main" objectType="Drop" dropLines="35" dropStyle="combo" dx="22" fmlaLink="A16" fmlaRange="Næringsstoffinnhold!$A$54:$A$104" noThreeD="1" sel="5" val="16"/>
</file>

<file path=xl/ctrlProps/ctrlProp26.xml><?xml version="1.0" encoding="utf-8"?>
<formControlPr xmlns="http://schemas.microsoft.com/office/spreadsheetml/2009/9/main" objectType="Drop" dropLines="35" dropStyle="combo" dx="22" fmlaLink="A17" fmlaRange="Næringsstoffinnhold!$A$54:$A$104" noThreeD="1" sel="15" val="14"/>
</file>

<file path=xl/ctrlProps/ctrlProp27.xml><?xml version="1.0" encoding="utf-8"?>
<formControlPr xmlns="http://schemas.microsoft.com/office/spreadsheetml/2009/9/main" objectType="Drop" dropLines="35" dropStyle="combo" dx="22" fmlaLink="A18" fmlaRange="Næringsstoffinnhold!$A$54:$A$104" noThreeD="1" sel="14" val="13"/>
</file>

<file path=xl/ctrlProps/ctrlProp28.xml><?xml version="1.0" encoding="utf-8"?>
<formControlPr xmlns="http://schemas.microsoft.com/office/spreadsheetml/2009/9/main" objectType="Drop" dropLines="35" dropStyle="combo" dx="22" fmlaLink="A19" fmlaRange="Næringsstoffinnhold!$A$54:$A$104" noThreeD="1" sel="12" val="11"/>
</file>

<file path=xl/ctrlProps/ctrlProp29.xml><?xml version="1.0" encoding="utf-8"?>
<formControlPr xmlns="http://schemas.microsoft.com/office/spreadsheetml/2009/9/main" objectType="Drop" dropLines="35" dropStyle="combo" dx="22" fmlaLink="A20" fmlaRange="Næringsstoffinnhold!$A$54:$A$104" noThreeD="1" sel="22" val="14"/>
</file>

<file path=xl/ctrlProps/ctrlProp3.xml><?xml version="1.0" encoding="utf-8"?>
<formControlPr xmlns="http://schemas.microsoft.com/office/spreadsheetml/2009/9/main" objectType="Drop" dropLines="20" dropStyle="combo" dx="22" fmlaLink="A8" fmlaRange="Næringsstoffinnhold!$A$7:$A$51" noThreeD="1" sel="12" val="25"/>
</file>

<file path=xl/ctrlProps/ctrlProp30.xml><?xml version="1.0" encoding="utf-8"?>
<formControlPr xmlns="http://schemas.microsoft.com/office/spreadsheetml/2009/9/main" objectType="Drop" dropLines="35" dropStyle="combo" dx="22" fmlaLink="A21" fmlaRange="Næringsstoffinnhold!$A$54:$A$104" noThreeD="1" sel="31" val="13"/>
</file>

<file path=xl/ctrlProps/ctrlProp31.xml><?xml version="1.0" encoding="utf-8"?>
<formControlPr xmlns="http://schemas.microsoft.com/office/spreadsheetml/2009/9/main" objectType="Drop" dropLines="35" dropStyle="combo" dx="22" fmlaLink="A22" fmlaRange="Næringsstoffinnhold!$A$54:$A$104" noThreeD="1" sel="51" val="16"/>
</file>

<file path=xl/ctrlProps/ctrlProp32.xml><?xml version="1.0" encoding="utf-8"?>
<formControlPr xmlns="http://schemas.microsoft.com/office/spreadsheetml/2009/9/main" objectType="Drop" dropLines="35" dropStyle="combo" dx="22" fmlaLink="A24" fmlaRange="Næringsstoffinnhold!$A$106:$A$156" noThreeD="1" sel="32" val="3"/>
</file>

<file path=xl/ctrlProps/ctrlProp33.xml><?xml version="1.0" encoding="utf-8"?>
<formControlPr xmlns="http://schemas.microsoft.com/office/spreadsheetml/2009/9/main" objectType="Drop" dropLines="35" dropStyle="combo" dx="22" fmlaLink="A25" fmlaRange="Næringsstoffinnhold!$A$106:$A$156" noThreeD="1" sel="10" val="6"/>
</file>

<file path=xl/ctrlProps/ctrlProp34.xml><?xml version="1.0" encoding="utf-8"?>
<formControlPr xmlns="http://schemas.microsoft.com/office/spreadsheetml/2009/9/main" objectType="Drop" dropLines="35" dropStyle="combo" dx="22" fmlaLink="A26" fmlaRange="Næringsstoffinnhold!$A$106:$A$156" noThreeD="1" sel="33" val="16"/>
</file>

<file path=xl/ctrlProps/ctrlProp35.xml><?xml version="1.0" encoding="utf-8"?>
<formControlPr xmlns="http://schemas.microsoft.com/office/spreadsheetml/2009/9/main" objectType="Drop" dropLines="35" dropStyle="combo" dx="22" fmlaLink="A27" fmlaRange="Næringsstoffinnhold!$A$106:$A$156" noThreeD="1" sel="25" val="16"/>
</file>

<file path=xl/ctrlProps/ctrlProp36.xml><?xml version="1.0" encoding="utf-8"?>
<formControlPr xmlns="http://schemas.microsoft.com/office/spreadsheetml/2009/9/main" objectType="Drop" dropLines="35" dropStyle="combo" dx="22" fmlaLink="A28" fmlaRange="Næringsstoffinnhold!$A$106:$A$156" noThreeD="1" sel="29" val="12"/>
</file>

<file path=xl/ctrlProps/ctrlProp37.xml><?xml version="1.0" encoding="utf-8"?>
<formControlPr xmlns="http://schemas.microsoft.com/office/spreadsheetml/2009/9/main" objectType="Drop" dropLines="35" dropStyle="combo" dx="22" fmlaLink="A29" fmlaRange="Næringsstoffinnhold!$A$106:$A$156" noThreeD="1" sel="12" val="4"/>
</file>

<file path=xl/ctrlProps/ctrlProp38.xml><?xml version="1.0" encoding="utf-8"?>
<formControlPr xmlns="http://schemas.microsoft.com/office/spreadsheetml/2009/9/main" objectType="Drop" dropLines="35" dropStyle="combo" dx="22" fmlaLink="A30" fmlaRange="Næringsstoffinnhold!$A$106:$A$156" noThreeD="1" sel="4" val="0"/>
</file>

<file path=xl/ctrlProps/ctrlProp39.xml><?xml version="1.0" encoding="utf-8"?>
<formControlPr xmlns="http://schemas.microsoft.com/office/spreadsheetml/2009/9/main" objectType="Drop" dropLines="35" dropStyle="combo" dx="22" fmlaLink="A31" fmlaRange="Næringsstoffinnhold!$A$106:$A$156" noThreeD="1" sel="44" val="14"/>
</file>

<file path=xl/ctrlProps/ctrlProp4.xml><?xml version="1.0" encoding="utf-8"?>
<formControlPr xmlns="http://schemas.microsoft.com/office/spreadsheetml/2009/9/main" objectType="Drop" dropLines="20" dropStyle="combo" dx="22" fmlaLink="A9" fmlaRange="Næringsstoffinnhold!$A$7:$A$51" noThreeD="1" sel="16" val="15"/>
</file>

<file path=xl/ctrlProps/ctrlProp40.xml><?xml version="1.0" encoding="utf-8"?>
<formControlPr xmlns="http://schemas.microsoft.com/office/spreadsheetml/2009/9/main" objectType="Drop" dropLines="35" dropStyle="combo" dx="22" fmlaLink="A32" fmlaRange="Næringsstoffinnhold!$A$106:$A$156" noThreeD="1" sel="36" val="14"/>
</file>

<file path=xl/ctrlProps/ctrlProp41.xml><?xml version="1.0" encoding="utf-8"?>
<formControlPr xmlns="http://schemas.microsoft.com/office/spreadsheetml/2009/9/main" objectType="Drop" dropLines="35" dropStyle="combo" dx="22" fmlaLink="A33" fmlaRange="Næringsstoffinnhold!$A$106:$A$156" noThreeD="1" sel="28" val="14"/>
</file>

<file path=xl/ctrlProps/ctrlProp42.xml><?xml version="1.0" encoding="utf-8"?>
<formControlPr xmlns="http://schemas.microsoft.com/office/spreadsheetml/2009/9/main" objectType="Drop" dropLines="35" dropStyle="combo" dx="22" fmlaLink="A34" fmlaRange="Næringsstoffinnhold!$A$106:$A$156" noThreeD="1" sel="23" val="14"/>
</file>

<file path=xl/ctrlProps/ctrlProp43.xml><?xml version="1.0" encoding="utf-8"?>
<formControlPr xmlns="http://schemas.microsoft.com/office/spreadsheetml/2009/9/main" objectType="Drop" dropLines="35" dropStyle="combo" dx="22" fmlaLink="A35" fmlaRange="Næringsstoffinnhold!$A$106:$A$156" noThreeD="1" sel="49" val="15"/>
</file>

<file path=xl/ctrlProps/ctrlProp44.xml><?xml version="1.0" encoding="utf-8"?>
<formControlPr xmlns="http://schemas.microsoft.com/office/spreadsheetml/2009/9/main" objectType="Drop" dropLines="35" dropStyle="combo" dx="22" fmlaLink="A37" fmlaRange="Næringsstoffinnhold!$A$106:$A$156" noThreeD="1" sel="29" val="14"/>
</file>

<file path=xl/ctrlProps/ctrlProp45.xml><?xml version="1.0" encoding="utf-8"?>
<formControlPr xmlns="http://schemas.microsoft.com/office/spreadsheetml/2009/9/main" objectType="Drop" dropLines="35" dropStyle="combo" dx="22" fmlaLink="A36" fmlaRange="Næringsstoffinnhold!$A$106:$A$156" noThreeD="1" sel="42" val="14"/>
</file>

<file path=xl/ctrlProps/ctrlProp46.xml><?xml version="1.0" encoding="utf-8"?>
<formControlPr xmlns="http://schemas.microsoft.com/office/spreadsheetml/2009/9/main" objectType="Drop" dropLines="35" dropStyle="combo" dx="22" fmlaLink="A38" fmlaRange="Næringsstoffinnhold!$A$106:$A$156" noThreeD="1" sel="49" val="16"/>
</file>

<file path=xl/ctrlProps/ctrlProp5.xml><?xml version="1.0" encoding="utf-8"?>
<formControlPr xmlns="http://schemas.microsoft.com/office/spreadsheetml/2009/9/main" objectType="Drop" dropLines="20" dropStyle="combo" dx="22" fmlaLink="A10" fmlaRange="Næringsstoffinnhold!$A$7:$A$51" noThreeD="1" sel="10" val="5"/>
</file>

<file path=xl/ctrlProps/ctrlProp6.xml><?xml version="1.0" encoding="utf-8"?>
<formControlPr xmlns="http://schemas.microsoft.com/office/spreadsheetml/2009/9/main" objectType="Drop" dropLines="20" dropStyle="combo" dx="22" fmlaLink="A11" fmlaRange="Næringsstoffinnhold!$A$7:$A$51" noThreeD="1" sel="31" val="25"/>
</file>

<file path=xl/ctrlProps/ctrlProp7.xml><?xml version="1.0" encoding="utf-8"?>
<formControlPr xmlns="http://schemas.microsoft.com/office/spreadsheetml/2009/9/main" objectType="Drop" dropLines="20" dropStyle="combo" dx="22" fmlaLink="A12" fmlaRange="Næringsstoffinnhold!$A$7:$A$51" noThreeD="1" sel="32" val="25"/>
</file>

<file path=xl/ctrlProps/ctrlProp8.xml><?xml version="1.0" encoding="utf-8"?>
<formControlPr xmlns="http://schemas.microsoft.com/office/spreadsheetml/2009/9/main" objectType="Drop" dropLines="20" dropStyle="combo" dx="22" fmlaLink="A13" fmlaRange="Næringsstoffinnhold!$A$7:$A$51" noThreeD="1" sel="2" val="0"/>
</file>

<file path=xl/ctrlProps/ctrlProp9.xml><?xml version="1.0" encoding="utf-8"?>
<formControlPr xmlns="http://schemas.microsoft.com/office/spreadsheetml/2009/9/main" objectType="Drop" dropLines="20" dropStyle="combo" dx="22" fmlaLink="A14" fmlaRange="Næringsstoffinnhold!$A$7:$A$51" noThreeD="1" sel="1" val="0"/>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6</xdr:row>
          <xdr:rowOff>0</xdr:rowOff>
        </xdr:from>
        <xdr:to>
          <xdr:col>1</xdr:col>
          <xdr:colOff>0</xdr:colOff>
          <xdr:row>6</xdr:row>
          <xdr:rowOff>200025</xdr:rowOff>
        </xdr:to>
        <xdr:sp macro="" textlink="">
          <xdr:nvSpPr>
            <xdr:cNvPr id="19457" name="Drop Down 1" hidden="1">
              <a:extLst>
                <a:ext uri="{63B3BB69-23CF-44E3-9099-C40C66FF867C}">
                  <a14:compatExt spid="_x0000_s19457"/>
                </a:ext>
                <a:ext uri="{FF2B5EF4-FFF2-40B4-BE49-F238E27FC236}">
                  <a16:creationId xmlns:a16="http://schemas.microsoft.com/office/drawing/2014/main" id="{00000000-0008-0000-0200-000001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6</xdr:row>
          <xdr:rowOff>19050</xdr:rowOff>
        </xdr:from>
        <xdr:to>
          <xdr:col>1</xdr:col>
          <xdr:colOff>0</xdr:colOff>
          <xdr:row>6</xdr:row>
          <xdr:rowOff>228600</xdr:rowOff>
        </xdr:to>
        <xdr:sp macro="" textlink="">
          <xdr:nvSpPr>
            <xdr:cNvPr id="19458" name="Drop Down 2" hidden="1">
              <a:extLst>
                <a:ext uri="{63B3BB69-23CF-44E3-9099-C40C66FF867C}">
                  <a14:compatExt spid="_x0000_s19458"/>
                </a:ext>
                <a:ext uri="{FF2B5EF4-FFF2-40B4-BE49-F238E27FC236}">
                  <a16:creationId xmlns:a16="http://schemas.microsoft.com/office/drawing/2014/main" id="{00000000-0008-0000-0200-000002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7</xdr:row>
          <xdr:rowOff>19050</xdr:rowOff>
        </xdr:from>
        <xdr:to>
          <xdr:col>1</xdr:col>
          <xdr:colOff>0</xdr:colOff>
          <xdr:row>8</xdr:row>
          <xdr:rowOff>0</xdr:rowOff>
        </xdr:to>
        <xdr:sp macro="" textlink="">
          <xdr:nvSpPr>
            <xdr:cNvPr id="19459" name="Drop Down 3" hidden="1">
              <a:extLst>
                <a:ext uri="{63B3BB69-23CF-44E3-9099-C40C66FF867C}">
                  <a14:compatExt spid="_x0000_s19459"/>
                </a:ext>
                <a:ext uri="{FF2B5EF4-FFF2-40B4-BE49-F238E27FC236}">
                  <a16:creationId xmlns:a16="http://schemas.microsoft.com/office/drawing/2014/main" id="{00000000-0008-0000-0200-000003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8</xdr:row>
          <xdr:rowOff>19050</xdr:rowOff>
        </xdr:from>
        <xdr:to>
          <xdr:col>1</xdr:col>
          <xdr:colOff>0</xdr:colOff>
          <xdr:row>9</xdr:row>
          <xdr:rowOff>0</xdr:rowOff>
        </xdr:to>
        <xdr:sp macro="" textlink="">
          <xdr:nvSpPr>
            <xdr:cNvPr id="19460" name="Drop Down 4" hidden="1">
              <a:extLst>
                <a:ext uri="{63B3BB69-23CF-44E3-9099-C40C66FF867C}">
                  <a14:compatExt spid="_x0000_s19460"/>
                </a:ext>
                <a:ext uri="{FF2B5EF4-FFF2-40B4-BE49-F238E27FC236}">
                  <a16:creationId xmlns:a16="http://schemas.microsoft.com/office/drawing/2014/main" id="{00000000-0008-0000-0200-000004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9</xdr:row>
          <xdr:rowOff>19050</xdr:rowOff>
        </xdr:from>
        <xdr:to>
          <xdr:col>1</xdr:col>
          <xdr:colOff>0</xdr:colOff>
          <xdr:row>10</xdr:row>
          <xdr:rowOff>0</xdr:rowOff>
        </xdr:to>
        <xdr:sp macro="" textlink="">
          <xdr:nvSpPr>
            <xdr:cNvPr id="19461" name="Drop Down 5" hidden="1">
              <a:extLst>
                <a:ext uri="{63B3BB69-23CF-44E3-9099-C40C66FF867C}">
                  <a14:compatExt spid="_x0000_s19461"/>
                </a:ext>
                <a:ext uri="{FF2B5EF4-FFF2-40B4-BE49-F238E27FC236}">
                  <a16:creationId xmlns:a16="http://schemas.microsoft.com/office/drawing/2014/main" id="{00000000-0008-0000-0200-000005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10</xdr:row>
          <xdr:rowOff>19050</xdr:rowOff>
        </xdr:from>
        <xdr:to>
          <xdr:col>1</xdr:col>
          <xdr:colOff>0</xdr:colOff>
          <xdr:row>11</xdr:row>
          <xdr:rowOff>0</xdr:rowOff>
        </xdr:to>
        <xdr:sp macro="" textlink="">
          <xdr:nvSpPr>
            <xdr:cNvPr id="19462" name="Drop Down 6" hidden="1">
              <a:extLst>
                <a:ext uri="{63B3BB69-23CF-44E3-9099-C40C66FF867C}">
                  <a14:compatExt spid="_x0000_s19462"/>
                </a:ext>
                <a:ext uri="{FF2B5EF4-FFF2-40B4-BE49-F238E27FC236}">
                  <a16:creationId xmlns:a16="http://schemas.microsoft.com/office/drawing/2014/main" id="{00000000-0008-0000-0200-000006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11</xdr:row>
          <xdr:rowOff>19050</xdr:rowOff>
        </xdr:from>
        <xdr:to>
          <xdr:col>1</xdr:col>
          <xdr:colOff>0</xdr:colOff>
          <xdr:row>12</xdr:row>
          <xdr:rowOff>0</xdr:rowOff>
        </xdr:to>
        <xdr:sp macro="" textlink="">
          <xdr:nvSpPr>
            <xdr:cNvPr id="19463" name="Drop Down 7" hidden="1">
              <a:extLst>
                <a:ext uri="{63B3BB69-23CF-44E3-9099-C40C66FF867C}">
                  <a14:compatExt spid="_x0000_s19463"/>
                </a:ext>
                <a:ext uri="{FF2B5EF4-FFF2-40B4-BE49-F238E27FC236}">
                  <a16:creationId xmlns:a16="http://schemas.microsoft.com/office/drawing/2014/main" id="{00000000-0008-0000-0200-000007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12</xdr:row>
          <xdr:rowOff>19050</xdr:rowOff>
        </xdr:from>
        <xdr:to>
          <xdr:col>1</xdr:col>
          <xdr:colOff>0</xdr:colOff>
          <xdr:row>13</xdr:row>
          <xdr:rowOff>0</xdr:rowOff>
        </xdr:to>
        <xdr:sp macro="" textlink="">
          <xdr:nvSpPr>
            <xdr:cNvPr id="19464" name="Drop Down 8" hidden="1">
              <a:extLst>
                <a:ext uri="{63B3BB69-23CF-44E3-9099-C40C66FF867C}">
                  <a14:compatExt spid="_x0000_s19464"/>
                </a:ext>
                <a:ext uri="{FF2B5EF4-FFF2-40B4-BE49-F238E27FC236}">
                  <a16:creationId xmlns:a16="http://schemas.microsoft.com/office/drawing/2014/main" id="{00000000-0008-0000-0200-000008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13</xdr:row>
          <xdr:rowOff>19050</xdr:rowOff>
        </xdr:from>
        <xdr:to>
          <xdr:col>1</xdr:col>
          <xdr:colOff>0</xdr:colOff>
          <xdr:row>14</xdr:row>
          <xdr:rowOff>0</xdr:rowOff>
        </xdr:to>
        <xdr:sp macro="" textlink="">
          <xdr:nvSpPr>
            <xdr:cNvPr id="19465" name="Drop Down 9" hidden="1">
              <a:extLst>
                <a:ext uri="{63B3BB69-23CF-44E3-9099-C40C66FF867C}">
                  <a14:compatExt spid="_x0000_s19465"/>
                </a:ext>
                <a:ext uri="{FF2B5EF4-FFF2-40B4-BE49-F238E27FC236}">
                  <a16:creationId xmlns:a16="http://schemas.microsoft.com/office/drawing/2014/main" id="{00000000-0008-0000-0200-000009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14</xdr:row>
          <xdr:rowOff>19050</xdr:rowOff>
        </xdr:from>
        <xdr:to>
          <xdr:col>1</xdr:col>
          <xdr:colOff>0</xdr:colOff>
          <xdr:row>15</xdr:row>
          <xdr:rowOff>0</xdr:rowOff>
        </xdr:to>
        <xdr:sp macro="" textlink="">
          <xdr:nvSpPr>
            <xdr:cNvPr id="19466" name="Drop Down 10" hidden="1">
              <a:extLst>
                <a:ext uri="{63B3BB69-23CF-44E3-9099-C40C66FF867C}">
                  <a14:compatExt spid="_x0000_s19466"/>
                </a:ext>
                <a:ext uri="{FF2B5EF4-FFF2-40B4-BE49-F238E27FC236}">
                  <a16:creationId xmlns:a16="http://schemas.microsoft.com/office/drawing/2014/main" id="{00000000-0008-0000-0200-00000A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15</xdr:row>
          <xdr:rowOff>19050</xdr:rowOff>
        </xdr:from>
        <xdr:to>
          <xdr:col>1</xdr:col>
          <xdr:colOff>0</xdr:colOff>
          <xdr:row>16</xdr:row>
          <xdr:rowOff>0</xdr:rowOff>
        </xdr:to>
        <xdr:sp macro="" textlink="">
          <xdr:nvSpPr>
            <xdr:cNvPr id="19467" name="Drop Down 11" hidden="1">
              <a:extLst>
                <a:ext uri="{63B3BB69-23CF-44E3-9099-C40C66FF867C}">
                  <a14:compatExt spid="_x0000_s19467"/>
                </a:ext>
                <a:ext uri="{FF2B5EF4-FFF2-40B4-BE49-F238E27FC236}">
                  <a16:creationId xmlns:a16="http://schemas.microsoft.com/office/drawing/2014/main" id="{00000000-0008-0000-0200-00000B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16</xdr:row>
          <xdr:rowOff>19050</xdr:rowOff>
        </xdr:from>
        <xdr:to>
          <xdr:col>1</xdr:col>
          <xdr:colOff>0</xdr:colOff>
          <xdr:row>17</xdr:row>
          <xdr:rowOff>0</xdr:rowOff>
        </xdr:to>
        <xdr:sp macro="" textlink="">
          <xdr:nvSpPr>
            <xdr:cNvPr id="19468" name="Drop Down 12" hidden="1">
              <a:extLst>
                <a:ext uri="{63B3BB69-23CF-44E3-9099-C40C66FF867C}">
                  <a14:compatExt spid="_x0000_s19468"/>
                </a:ext>
                <a:ext uri="{FF2B5EF4-FFF2-40B4-BE49-F238E27FC236}">
                  <a16:creationId xmlns:a16="http://schemas.microsoft.com/office/drawing/2014/main" id="{00000000-0008-0000-0200-00000C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17</xdr:row>
          <xdr:rowOff>19050</xdr:rowOff>
        </xdr:from>
        <xdr:to>
          <xdr:col>1</xdr:col>
          <xdr:colOff>0</xdr:colOff>
          <xdr:row>18</xdr:row>
          <xdr:rowOff>0</xdr:rowOff>
        </xdr:to>
        <xdr:sp macro="" textlink="">
          <xdr:nvSpPr>
            <xdr:cNvPr id="19469" name="Drop Down 13" hidden="1">
              <a:extLst>
                <a:ext uri="{63B3BB69-23CF-44E3-9099-C40C66FF867C}">
                  <a14:compatExt spid="_x0000_s19469"/>
                </a:ext>
                <a:ext uri="{FF2B5EF4-FFF2-40B4-BE49-F238E27FC236}">
                  <a16:creationId xmlns:a16="http://schemas.microsoft.com/office/drawing/2014/main" id="{00000000-0008-0000-0200-00000D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18</xdr:row>
          <xdr:rowOff>19050</xdr:rowOff>
        </xdr:from>
        <xdr:to>
          <xdr:col>1</xdr:col>
          <xdr:colOff>0</xdr:colOff>
          <xdr:row>19</xdr:row>
          <xdr:rowOff>0</xdr:rowOff>
        </xdr:to>
        <xdr:sp macro="" textlink="">
          <xdr:nvSpPr>
            <xdr:cNvPr id="19470" name="Drop Down 14" hidden="1">
              <a:extLst>
                <a:ext uri="{63B3BB69-23CF-44E3-9099-C40C66FF867C}">
                  <a14:compatExt spid="_x0000_s19470"/>
                </a:ext>
                <a:ext uri="{FF2B5EF4-FFF2-40B4-BE49-F238E27FC236}">
                  <a16:creationId xmlns:a16="http://schemas.microsoft.com/office/drawing/2014/main" id="{00000000-0008-0000-0200-00000E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19</xdr:row>
          <xdr:rowOff>19050</xdr:rowOff>
        </xdr:from>
        <xdr:to>
          <xdr:col>1</xdr:col>
          <xdr:colOff>0</xdr:colOff>
          <xdr:row>20</xdr:row>
          <xdr:rowOff>0</xdr:rowOff>
        </xdr:to>
        <xdr:sp macro="" textlink="">
          <xdr:nvSpPr>
            <xdr:cNvPr id="19471" name="Drop Down 15" hidden="1">
              <a:extLst>
                <a:ext uri="{63B3BB69-23CF-44E3-9099-C40C66FF867C}">
                  <a14:compatExt spid="_x0000_s19471"/>
                </a:ext>
                <a:ext uri="{FF2B5EF4-FFF2-40B4-BE49-F238E27FC236}">
                  <a16:creationId xmlns:a16="http://schemas.microsoft.com/office/drawing/2014/main" id="{00000000-0008-0000-0200-00000F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20</xdr:row>
          <xdr:rowOff>19050</xdr:rowOff>
        </xdr:from>
        <xdr:to>
          <xdr:col>1</xdr:col>
          <xdr:colOff>0</xdr:colOff>
          <xdr:row>21</xdr:row>
          <xdr:rowOff>0</xdr:rowOff>
        </xdr:to>
        <xdr:sp macro="" textlink="">
          <xdr:nvSpPr>
            <xdr:cNvPr id="19472" name="Drop Down 16" hidden="1">
              <a:extLst>
                <a:ext uri="{63B3BB69-23CF-44E3-9099-C40C66FF867C}">
                  <a14:compatExt spid="_x0000_s19472"/>
                </a:ext>
                <a:ext uri="{FF2B5EF4-FFF2-40B4-BE49-F238E27FC236}">
                  <a16:creationId xmlns:a16="http://schemas.microsoft.com/office/drawing/2014/main" id="{00000000-0008-0000-0200-000010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7</xdr:row>
          <xdr:rowOff>9525</xdr:rowOff>
        </xdr:from>
        <xdr:to>
          <xdr:col>1</xdr:col>
          <xdr:colOff>0</xdr:colOff>
          <xdr:row>8</xdr:row>
          <xdr:rowOff>19050</xdr:rowOff>
        </xdr:to>
        <xdr:sp macro="" textlink="">
          <xdr:nvSpPr>
            <xdr:cNvPr id="7171" name="Drop Down 3" hidden="1">
              <a:extLst>
                <a:ext uri="{63B3BB69-23CF-44E3-9099-C40C66FF867C}">
                  <a14:compatExt spid="_x0000_s7171"/>
                </a:ext>
                <a:ext uri="{FF2B5EF4-FFF2-40B4-BE49-F238E27FC236}">
                  <a16:creationId xmlns:a16="http://schemas.microsoft.com/office/drawing/2014/main" id="{00000000-0008-0000-0300-00000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xdr:row>
          <xdr:rowOff>9525</xdr:rowOff>
        </xdr:from>
        <xdr:to>
          <xdr:col>1</xdr:col>
          <xdr:colOff>0</xdr:colOff>
          <xdr:row>9</xdr:row>
          <xdr:rowOff>0</xdr:rowOff>
        </xdr:to>
        <xdr:sp macro="" textlink="">
          <xdr:nvSpPr>
            <xdr:cNvPr id="7177" name="Drop Down 9" hidden="1">
              <a:extLst>
                <a:ext uri="{63B3BB69-23CF-44E3-9099-C40C66FF867C}">
                  <a14:compatExt spid="_x0000_s7177"/>
                </a:ext>
                <a:ext uri="{FF2B5EF4-FFF2-40B4-BE49-F238E27FC236}">
                  <a16:creationId xmlns:a16="http://schemas.microsoft.com/office/drawing/2014/main" id="{00000000-0008-0000-0300-000009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9525</xdr:rowOff>
        </xdr:from>
        <xdr:to>
          <xdr:col>1</xdr:col>
          <xdr:colOff>0</xdr:colOff>
          <xdr:row>10</xdr:row>
          <xdr:rowOff>0</xdr:rowOff>
        </xdr:to>
        <xdr:sp macro="" textlink="">
          <xdr:nvSpPr>
            <xdr:cNvPr id="7180" name="Drop Down 12" hidden="1">
              <a:extLst>
                <a:ext uri="{63B3BB69-23CF-44E3-9099-C40C66FF867C}">
                  <a14:compatExt spid="_x0000_s7180"/>
                </a:ext>
                <a:ext uri="{FF2B5EF4-FFF2-40B4-BE49-F238E27FC236}">
                  <a16:creationId xmlns:a16="http://schemas.microsoft.com/office/drawing/2014/main" id="{00000000-0008-0000-0300-00000C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9525</xdr:rowOff>
        </xdr:from>
        <xdr:to>
          <xdr:col>1</xdr:col>
          <xdr:colOff>0</xdr:colOff>
          <xdr:row>11</xdr:row>
          <xdr:rowOff>0</xdr:rowOff>
        </xdr:to>
        <xdr:sp macro="" textlink="">
          <xdr:nvSpPr>
            <xdr:cNvPr id="7181" name="Drop Down 13" hidden="1">
              <a:extLst>
                <a:ext uri="{63B3BB69-23CF-44E3-9099-C40C66FF867C}">
                  <a14:compatExt spid="_x0000_s7181"/>
                </a:ext>
                <a:ext uri="{FF2B5EF4-FFF2-40B4-BE49-F238E27FC236}">
                  <a16:creationId xmlns:a16="http://schemas.microsoft.com/office/drawing/2014/main" id="{00000000-0008-0000-0300-00000D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9525</xdr:rowOff>
        </xdr:from>
        <xdr:to>
          <xdr:col>1</xdr:col>
          <xdr:colOff>0</xdr:colOff>
          <xdr:row>12</xdr:row>
          <xdr:rowOff>0</xdr:rowOff>
        </xdr:to>
        <xdr:sp macro="" textlink="">
          <xdr:nvSpPr>
            <xdr:cNvPr id="7182" name="Drop Down 14" hidden="1">
              <a:extLst>
                <a:ext uri="{63B3BB69-23CF-44E3-9099-C40C66FF867C}">
                  <a14:compatExt spid="_x0000_s7182"/>
                </a:ext>
                <a:ext uri="{FF2B5EF4-FFF2-40B4-BE49-F238E27FC236}">
                  <a16:creationId xmlns:a16="http://schemas.microsoft.com/office/drawing/2014/main" id="{00000000-0008-0000-0300-00000E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xdr:row>
          <xdr:rowOff>9525</xdr:rowOff>
        </xdr:from>
        <xdr:to>
          <xdr:col>1</xdr:col>
          <xdr:colOff>0</xdr:colOff>
          <xdr:row>13</xdr:row>
          <xdr:rowOff>0</xdr:rowOff>
        </xdr:to>
        <xdr:sp macro="" textlink="">
          <xdr:nvSpPr>
            <xdr:cNvPr id="7183" name="Drop Down 15" hidden="1">
              <a:extLst>
                <a:ext uri="{63B3BB69-23CF-44E3-9099-C40C66FF867C}">
                  <a14:compatExt spid="_x0000_s7183"/>
                </a:ext>
                <a:ext uri="{FF2B5EF4-FFF2-40B4-BE49-F238E27FC236}">
                  <a16:creationId xmlns:a16="http://schemas.microsoft.com/office/drawing/2014/main" id="{00000000-0008-0000-0300-00000F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9525</xdr:rowOff>
        </xdr:from>
        <xdr:to>
          <xdr:col>1</xdr:col>
          <xdr:colOff>0</xdr:colOff>
          <xdr:row>14</xdr:row>
          <xdr:rowOff>0</xdr:rowOff>
        </xdr:to>
        <xdr:sp macro="" textlink="">
          <xdr:nvSpPr>
            <xdr:cNvPr id="7184" name="Drop Down 16" hidden="1">
              <a:extLst>
                <a:ext uri="{63B3BB69-23CF-44E3-9099-C40C66FF867C}">
                  <a14:compatExt spid="_x0000_s7184"/>
                </a:ext>
                <a:ext uri="{FF2B5EF4-FFF2-40B4-BE49-F238E27FC236}">
                  <a16:creationId xmlns:a16="http://schemas.microsoft.com/office/drawing/2014/main" id="{00000000-0008-0000-0300-000010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xdr:row>
          <xdr:rowOff>9525</xdr:rowOff>
        </xdr:from>
        <xdr:to>
          <xdr:col>1</xdr:col>
          <xdr:colOff>0</xdr:colOff>
          <xdr:row>15</xdr:row>
          <xdr:rowOff>0</xdr:rowOff>
        </xdr:to>
        <xdr:sp macro="" textlink="">
          <xdr:nvSpPr>
            <xdr:cNvPr id="7185" name="Drop Down 17" hidden="1">
              <a:extLst>
                <a:ext uri="{63B3BB69-23CF-44E3-9099-C40C66FF867C}">
                  <a14:compatExt spid="_x0000_s7185"/>
                </a:ext>
                <a:ext uri="{FF2B5EF4-FFF2-40B4-BE49-F238E27FC236}">
                  <a16:creationId xmlns:a16="http://schemas.microsoft.com/office/drawing/2014/main" id="{00000000-0008-0000-0300-00001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xdr:row>
          <xdr:rowOff>9525</xdr:rowOff>
        </xdr:from>
        <xdr:to>
          <xdr:col>1</xdr:col>
          <xdr:colOff>0</xdr:colOff>
          <xdr:row>16</xdr:row>
          <xdr:rowOff>0</xdr:rowOff>
        </xdr:to>
        <xdr:sp macro="" textlink="">
          <xdr:nvSpPr>
            <xdr:cNvPr id="7186" name="Drop Down 18" hidden="1">
              <a:extLst>
                <a:ext uri="{63B3BB69-23CF-44E3-9099-C40C66FF867C}">
                  <a14:compatExt spid="_x0000_s7186"/>
                </a:ext>
                <a:ext uri="{FF2B5EF4-FFF2-40B4-BE49-F238E27FC236}">
                  <a16:creationId xmlns:a16="http://schemas.microsoft.com/office/drawing/2014/main" id="{00000000-0008-0000-0300-00001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xdr:row>
          <xdr:rowOff>9525</xdr:rowOff>
        </xdr:from>
        <xdr:to>
          <xdr:col>1</xdr:col>
          <xdr:colOff>0</xdr:colOff>
          <xdr:row>17</xdr:row>
          <xdr:rowOff>0</xdr:rowOff>
        </xdr:to>
        <xdr:sp macro="" textlink="">
          <xdr:nvSpPr>
            <xdr:cNvPr id="7187" name="Drop Down 19" hidden="1">
              <a:extLst>
                <a:ext uri="{63B3BB69-23CF-44E3-9099-C40C66FF867C}">
                  <a14:compatExt spid="_x0000_s7187"/>
                </a:ext>
                <a:ext uri="{FF2B5EF4-FFF2-40B4-BE49-F238E27FC236}">
                  <a16:creationId xmlns:a16="http://schemas.microsoft.com/office/drawing/2014/main" id="{00000000-0008-0000-0300-00001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xdr:row>
          <xdr:rowOff>9525</xdr:rowOff>
        </xdr:from>
        <xdr:to>
          <xdr:col>1</xdr:col>
          <xdr:colOff>0</xdr:colOff>
          <xdr:row>18</xdr:row>
          <xdr:rowOff>0</xdr:rowOff>
        </xdr:to>
        <xdr:sp macro="" textlink="">
          <xdr:nvSpPr>
            <xdr:cNvPr id="7188" name="Drop Down 20" hidden="1">
              <a:extLst>
                <a:ext uri="{63B3BB69-23CF-44E3-9099-C40C66FF867C}">
                  <a14:compatExt spid="_x0000_s7188"/>
                </a:ext>
                <a:ext uri="{FF2B5EF4-FFF2-40B4-BE49-F238E27FC236}">
                  <a16:creationId xmlns:a16="http://schemas.microsoft.com/office/drawing/2014/main" id="{00000000-0008-0000-0300-00001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xdr:row>
          <xdr:rowOff>9525</xdr:rowOff>
        </xdr:from>
        <xdr:to>
          <xdr:col>1</xdr:col>
          <xdr:colOff>0</xdr:colOff>
          <xdr:row>19</xdr:row>
          <xdr:rowOff>0</xdr:rowOff>
        </xdr:to>
        <xdr:sp macro="" textlink="">
          <xdr:nvSpPr>
            <xdr:cNvPr id="7189" name="Drop Down 21" hidden="1">
              <a:extLst>
                <a:ext uri="{63B3BB69-23CF-44E3-9099-C40C66FF867C}">
                  <a14:compatExt spid="_x0000_s7189"/>
                </a:ext>
                <a:ext uri="{FF2B5EF4-FFF2-40B4-BE49-F238E27FC236}">
                  <a16:creationId xmlns:a16="http://schemas.microsoft.com/office/drawing/2014/main" id="{00000000-0008-0000-0300-00001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xdr:row>
          <xdr:rowOff>9525</xdr:rowOff>
        </xdr:from>
        <xdr:to>
          <xdr:col>1</xdr:col>
          <xdr:colOff>0</xdr:colOff>
          <xdr:row>20</xdr:row>
          <xdr:rowOff>0</xdr:rowOff>
        </xdr:to>
        <xdr:sp macro="" textlink="">
          <xdr:nvSpPr>
            <xdr:cNvPr id="7190" name="Drop Down 22" hidden="1">
              <a:extLst>
                <a:ext uri="{63B3BB69-23CF-44E3-9099-C40C66FF867C}">
                  <a14:compatExt spid="_x0000_s7190"/>
                </a:ext>
                <a:ext uri="{FF2B5EF4-FFF2-40B4-BE49-F238E27FC236}">
                  <a16:creationId xmlns:a16="http://schemas.microsoft.com/office/drawing/2014/main" id="{00000000-0008-0000-0300-000016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xdr:row>
          <xdr:rowOff>9525</xdr:rowOff>
        </xdr:from>
        <xdr:to>
          <xdr:col>1</xdr:col>
          <xdr:colOff>0</xdr:colOff>
          <xdr:row>21</xdr:row>
          <xdr:rowOff>0</xdr:rowOff>
        </xdr:to>
        <xdr:sp macro="" textlink="">
          <xdr:nvSpPr>
            <xdr:cNvPr id="7191" name="Drop Down 23" hidden="1">
              <a:extLst>
                <a:ext uri="{63B3BB69-23CF-44E3-9099-C40C66FF867C}">
                  <a14:compatExt spid="_x0000_s7191"/>
                </a:ext>
                <a:ext uri="{FF2B5EF4-FFF2-40B4-BE49-F238E27FC236}">
                  <a16:creationId xmlns:a16="http://schemas.microsoft.com/office/drawing/2014/main" id="{00000000-0008-0000-0300-000017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xdr:row>
          <xdr:rowOff>9525</xdr:rowOff>
        </xdr:from>
        <xdr:to>
          <xdr:col>1</xdr:col>
          <xdr:colOff>0</xdr:colOff>
          <xdr:row>22</xdr:row>
          <xdr:rowOff>0</xdr:rowOff>
        </xdr:to>
        <xdr:sp macro="" textlink="">
          <xdr:nvSpPr>
            <xdr:cNvPr id="7192" name="Drop Down 24" hidden="1">
              <a:extLst>
                <a:ext uri="{63B3BB69-23CF-44E3-9099-C40C66FF867C}">
                  <a14:compatExt spid="_x0000_s7192"/>
                </a:ext>
                <a:ext uri="{FF2B5EF4-FFF2-40B4-BE49-F238E27FC236}">
                  <a16:creationId xmlns:a16="http://schemas.microsoft.com/office/drawing/2014/main" id="{00000000-0008-0000-0300-000018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xdr:row>
          <xdr:rowOff>9525</xdr:rowOff>
        </xdr:from>
        <xdr:to>
          <xdr:col>1</xdr:col>
          <xdr:colOff>0</xdr:colOff>
          <xdr:row>24</xdr:row>
          <xdr:rowOff>0</xdr:rowOff>
        </xdr:to>
        <xdr:sp macro="" textlink="">
          <xdr:nvSpPr>
            <xdr:cNvPr id="7193" name="Drop Down 25" hidden="1">
              <a:extLst>
                <a:ext uri="{63B3BB69-23CF-44E3-9099-C40C66FF867C}">
                  <a14:compatExt spid="_x0000_s7193"/>
                </a:ext>
                <a:ext uri="{FF2B5EF4-FFF2-40B4-BE49-F238E27FC236}">
                  <a16:creationId xmlns:a16="http://schemas.microsoft.com/office/drawing/2014/main" id="{00000000-0008-0000-0300-000019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xdr:row>
          <xdr:rowOff>9525</xdr:rowOff>
        </xdr:from>
        <xdr:to>
          <xdr:col>1</xdr:col>
          <xdr:colOff>0</xdr:colOff>
          <xdr:row>25</xdr:row>
          <xdr:rowOff>0</xdr:rowOff>
        </xdr:to>
        <xdr:sp macro="" textlink="">
          <xdr:nvSpPr>
            <xdr:cNvPr id="7194" name="Drop Down 26" hidden="1">
              <a:extLst>
                <a:ext uri="{63B3BB69-23CF-44E3-9099-C40C66FF867C}">
                  <a14:compatExt spid="_x0000_s7194"/>
                </a:ext>
                <a:ext uri="{FF2B5EF4-FFF2-40B4-BE49-F238E27FC236}">
                  <a16:creationId xmlns:a16="http://schemas.microsoft.com/office/drawing/2014/main" id="{00000000-0008-0000-0300-00001A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25</xdr:row>
          <xdr:rowOff>9525</xdr:rowOff>
        </xdr:from>
        <xdr:to>
          <xdr:col>1</xdr:col>
          <xdr:colOff>0</xdr:colOff>
          <xdr:row>26</xdr:row>
          <xdr:rowOff>0</xdr:rowOff>
        </xdr:to>
        <xdr:sp macro="" textlink="">
          <xdr:nvSpPr>
            <xdr:cNvPr id="7195" name="Drop Down 27" hidden="1">
              <a:extLst>
                <a:ext uri="{63B3BB69-23CF-44E3-9099-C40C66FF867C}">
                  <a14:compatExt spid="_x0000_s7195"/>
                </a:ext>
                <a:ext uri="{FF2B5EF4-FFF2-40B4-BE49-F238E27FC236}">
                  <a16:creationId xmlns:a16="http://schemas.microsoft.com/office/drawing/2014/main" id="{00000000-0008-0000-0300-00001B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26</xdr:row>
          <xdr:rowOff>9525</xdr:rowOff>
        </xdr:from>
        <xdr:to>
          <xdr:col>1</xdr:col>
          <xdr:colOff>0</xdr:colOff>
          <xdr:row>27</xdr:row>
          <xdr:rowOff>0</xdr:rowOff>
        </xdr:to>
        <xdr:sp macro="" textlink="">
          <xdr:nvSpPr>
            <xdr:cNvPr id="7196" name="Drop Down 28" hidden="1">
              <a:extLst>
                <a:ext uri="{63B3BB69-23CF-44E3-9099-C40C66FF867C}">
                  <a14:compatExt spid="_x0000_s7196"/>
                </a:ext>
                <a:ext uri="{FF2B5EF4-FFF2-40B4-BE49-F238E27FC236}">
                  <a16:creationId xmlns:a16="http://schemas.microsoft.com/office/drawing/2014/main" id="{00000000-0008-0000-0300-00001C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xdr:row>
          <xdr:rowOff>9525</xdr:rowOff>
        </xdr:from>
        <xdr:to>
          <xdr:col>1</xdr:col>
          <xdr:colOff>0</xdr:colOff>
          <xdr:row>28</xdr:row>
          <xdr:rowOff>0</xdr:rowOff>
        </xdr:to>
        <xdr:sp macro="" textlink="">
          <xdr:nvSpPr>
            <xdr:cNvPr id="7197" name="Drop Down 29" hidden="1">
              <a:extLst>
                <a:ext uri="{63B3BB69-23CF-44E3-9099-C40C66FF867C}">
                  <a14:compatExt spid="_x0000_s7197"/>
                </a:ext>
                <a:ext uri="{FF2B5EF4-FFF2-40B4-BE49-F238E27FC236}">
                  <a16:creationId xmlns:a16="http://schemas.microsoft.com/office/drawing/2014/main" id="{00000000-0008-0000-0300-00001D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28</xdr:row>
          <xdr:rowOff>9525</xdr:rowOff>
        </xdr:from>
        <xdr:to>
          <xdr:col>1</xdr:col>
          <xdr:colOff>0</xdr:colOff>
          <xdr:row>29</xdr:row>
          <xdr:rowOff>0</xdr:rowOff>
        </xdr:to>
        <xdr:sp macro="" textlink="">
          <xdr:nvSpPr>
            <xdr:cNvPr id="7198" name="Drop Down 30" hidden="1">
              <a:extLst>
                <a:ext uri="{63B3BB69-23CF-44E3-9099-C40C66FF867C}">
                  <a14:compatExt spid="_x0000_s7198"/>
                </a:ext>
                <a:ext uri="{FF2B5EF4-FFF2-40B4-BE49-F238E27FC236}">
                  <a16:creationId xmlns:a16="http://schemas.microsoft.com/office/drawing/2014/main" id="{00000000-0008-0000-0300-00001E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xdr:row>
          <xdr:rowOff>9525</xdr:rowOff>
        </xdr:from>
        <xdr:to>
          <xdr:col>1</xdr:col>
          <xdr:colOff>0</xdr:colOff>
          <xdr:row>30</xdr:row>
          <xdr:rowOff>0</xdr:rowOff>
        </xdr:to>
        <xdr:sp macro="" textlink="">
          <xdr:nvSpPr>
            <xdr:cNvPr id="7199" name="Drop Down 31" hidden="1">
              <a:extLst>
                <a:ext uri="{63B3BB69-23CF-44E3-9099-C40C66FF867C}">
                  <a14:compatExt spid="_x0000_s7199"/>
                </a:ext>
                <a:ext uri="{FF2B5EF4-FFF2-40B4-BE49-F238E27FC236}">
                  <a16:creationId xmlns:a16="http://schemas.microsoft.com/office/drawing/2014/main" id="{00000000-0008-0000-0300-00001F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30</xdr:row>
          <xdr:rowOff>9525</xdr:rowOff>
        </xdr:from>
        <xdr:to>
          <xdr:col>1</xdr:col>
          <xdr:colOff>0</xdr:colOff>
          <xdr:row>31</xdr:row>
          <xdr:rowOff>0</xdr:rowOff>
        </xdr:to>
        <xdr:sp macro="" textlink="">
          <xdr:nvSpPr>
            <xdr:cNvPr id="7200" name="Drop Down 32" hidden="1">
              <a:extLst>
                <a:ext uri="{63B3BB69-23CF-44E3-9099-C40C66FF867C}">
                  <a14:compatExt spid="_x0000_s7200"/>
                </a:ext>
                <a:ext uri="{FF2B5EF4-FFF2-40B4-BE49-F238E27FC236}">
                  <a16:creationId xmlns:a16="http://schemas.microsoft.com/office/drawing/2014/main" id="{00000000-0008-0000-0300-000020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xdr:row>
          <xdr:rowOff>9525</xdr:rowOff>
        </xdr:from>
        <xdr:to>
          <xdr:col>1</xdr:col>
          <xdr:colOff>0</xdr:colOff>
          <xdr:row>32</xdr:row>
          <xdr:rowOff>0</xdr:rowOff>
        </xdr:to>
        <xdr:sp macro="" textlink="">
          <xdr:nvSpPr>
            <xdr:cNvPr id="7201" name="Drop Down 33" hidden="1">
              <a:extLst>
                <a:ext uri="{63B3BB69-23CF-44E3-9099-C40C66FF867C}">
                  <a14:compatExt spid="_x0000_s7201"/>
                </a:ext>
                <a:ext uri="{FF2B5EF4-FFF2-40B4-BE49-F238E27FC236}">
                  <a16:creationId xmlns:a16="http://schemas.microsoft.com/office/drawing/2014/main" id="{00000000-0008-0000-0300-00002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32</xdr:row>
          <xdr:rowOff>9525</xdr:rowOff>
        </xdr:from>
        <xdr:to>
          <xdr:col>1</xdr:col>
          <xdr:colOff>0</xdr:colOff>
          <xdr:row>33</xdr:row>
          <xdr:rowOff>0</xdr:rowOff>
        </xdr:to>
        <xdr:sp macro="" textlink="">
          <xdr:nvSpPr>
            <xdr:cNvPr id="7202" name="Drop Down 34" hidden="1">
              <a:extLst>
                <a:ext uri="{63B3BB69-23CF-44E3-9099-C40C66FF867C}">
                  <a14:compatExt spid="_x0000_s7202"/>
                </a:ext>
                <a:ext uri="{FF2B5EF4-FFF2-40B4-BE49-F238E27FC236}">
                  <a16:creationId xmlns:a16="http://schemas.microsoft.com/office/drawing/2014/main" id="{00000000-0008-0000-0300-00002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9525</xdr:rowOff>
        </xdr:from>
        <xdr:to>
          <xdr:col>1</xdr:col>
          <xdr:colOff>0</xdr:colOff>
          <xdr:row>34</xdr:row>
          <xdr:rowOff>0</xdr:rowOff>
        </xdr:to>
        <xdr:sp macro="" textlink="">
          <xdr:nvSpPr>
            <xdr:cNvPr id="7203" name="Drop Down 35" hidden="1">
              <a:extLst>
                <a:ext uri="{63B3BB69-23CF-44E3-9099-C40C66FF867C}">
                  <a14:compatExt spid="_x0000_s7203"/>
                </a:ext>
                <a:ext uri="{FF2B5EF4-FFF2-40B4-BE49-F238E27FC236}">
                  <a16:creationId xmlns:a16="http://schemas.microsoft.com/office/drawing/2014/main" id="{00000000-0008-0000-0300-00002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34</xdr:row>
          <xdr:rowOff>9525</xdr:rowOff>
        </xdr:from>
        <xdr:to>
          <xdr:col>1</xdr:col>
          <xdr:colOff>0</xdr:colOff>
          <xdr:row>35</xdr:row>
          <xdr:rowOff>0</xdr:rowOff>
        </xdr:to>
        <xdr:sp macro="" textlink="">
          <xdr:nvSpPr>
            <xdr:cNvPr id="7204" name="Drop Down 36" hidden="1">
              <a:extLst>
                <a:ext uri="{63B3BB69-23CF-44E3-9099-C40C66FF867C}">
                  <a14:compatExt spid="_x0000_s7204"/>
                </a:ext>
                <a:ext uri="{FF2B5EF4-FFF2-40B4-BE49-F238E27FC236}">
                  <a16:creationId xmlns:a16="http://schemas.microsoft.com/office/drawing/2014/main" id="{00000000-0008-0000-0300-00002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9525</xdr:rowOff>
        </xdr:from>
        <xdr:to>
          <xdr:col>1</xdr:col>
          <xdr:colOff>0</xdr:colOff>
          <xdr:row>37</xdr:row>
          <xdr:rowOff>0</xdr:rowOff>
        </xdr:to>
        <xdr:sp macro="" textlink="">
          <xdr:nvSpPr>
            <xdr:cNvPr id="7210" name="Drop Down 42" hidden="1">
              <a:extLst>
                <a:ext uri="{63B3BB69-23CF-44E3-9099-C40C66FF867C}">
                  <a14:compatExt spid="_x0000_s7210"/>
                </a:ext>
                <a:ext uri="{FF2B5EF4-FFF2-40B4-BE49-F238E27FC236}">
                  <a16:creationId xmlns:a16="http://schemas.microsoft.com/office/drawing/2014/main" id="{00000000-0008-0000-0300-00002A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9525</xdr:rowOff>
        </xdr:from>
        <xdr:to>
          <xdr:col>1</xdr:col>
          <xdr:colOff>0</xdr:colOff>
          <xdr:row>36</xdr:row>
          <xdr:rowOff>0</xdr:rowOff>
        </xdr:to>
        <xdr:sp macro="" textlink="">
          <xdr:nvSpPr>
            <xdr:cNvPr id="7211" name="Drop Down 43" hidden="1">
              <a:extLst>
                <a:ext uri="{63B3BB69-23CF-44E3-9099-C40C66FF867C}">
                  <a14:compatExt spid="_x0000_s7211"/>
                </a:ext>
                <a:ext uri="{FF2B5EF4-FFF2-40B4-BE49-F238E27FC236}">
                  <a16:creationId xmlns:a16="http://schemas.microsoft.com/office/drawing/2014/main" id="{00000000-0008-0000-0300-00002B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xdr:row>
          <xdr:rowOff>9525</xdr:rowOff>
        </xdr:from>
        <xdr:to>
          <xdr:col>1</xdr:col>
          <xdr:colOff>0</xdr:colOff>
          <xdr:row>38</xdr:row>
          <xdr:rowOff>0</xdr:rowOff>
        </xdr:to>
        <xdr:sp macro="" textlink="">
          <xdr:nvSpPr>
            <xdr:cNvPr id="7212" name="Drop Down 44" hidden="1">
              <a:extLst>
                <a:ext uri="{63B3BB69-23CF-44E3-9099-C40C66FF867C}">
                  <a14:compatExt spid="_x0000_s7212"/>
                </a:ext>
                <a:ext uri="{FF2B5EF4-FFF2-40B4-BE49-F238E27FC236}">
                  <a16:creationId xmlns:a16="http://schemas.microsoft.com/office/drawing/2014/main" id="{00000000-0008-0000-0300-00002C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12</xdr:col>
      <xdr:colOff>47626</xdr:colOff>
      <xdr:row>9</xdr:row>
      <xdr:rowOff>66675</xdr:rowOff>
    </xdr:from>
    <xdr:to>
      <xdr:col>22</xdr:col>
      <xdr:colOff>152400</xdr:colOff>
      <xdr:row>24</xdr:row>
      <xdr:rowOff>74295</xdr:rowOff>
    </xdr:to>
    <xdr:graphicFrame macro="">
      <xdr:nvGraphicFramePr>
        <xdr:cNvPr id="2" name="Diagramm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19049</xdr:colOff>
      <xdr:row>25</xdr:row>
      <xdr:rowOff>133350</xdr:rowOff>
    </xdr:from>
    <xdr:to>
      <xdr:col>22</xdr:col>
      <xdr:colOff>212090</xdr:colOff>
      <xdr:row>40</xdr:row>
      <xdr:rowOff>0</xdr:rowOff>
    </xdr:to>
    <xdr:graphicFrame macro="">
      <xdr:nvGraphicFramePr>
        <xdr:cNvPr id="3" name="Diagramm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97156</xdr:colOff>
      <xdr:row>41</xdr:row>
      <xdr:rowOff>133350</xdr:rowOff>
    </xdr:from>
    <xdr:to>
      <xdr:col>22</xdr:col>
      <xdr:colOff>257175</xdr:colOff>
      <xdr:row>56</xdr:row>
      <xdr:rowOff>85725</xdr:rowOff>
    </xdr:to>
    <xdr:graphicFrame macro="">
      <xdr:nvGraphicFramePr>
        <xdr:cNvPr id="4" name="Diagramm 3">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104774</xdr:colOff>
      <xdr:row>58</xdr:row>
      <xdr:rowOff>9524</xdr:rowOff>
    </xdr:from>
    <xdr:to>
      <xdr:col>22</xdr:col>
      <xdr:colOff>238124</xdr:colOff>
      <xdr:row>72</xdr:row>
      <xdr:rowOff>47624</xdr:rowOff>
    </xdr:to>
    <xdr:graphicFrame macro="">
      <xdr:nvGraphicFramePr>
        <xdr:cNvPr id="5" name="Diagramm 4">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38100</xdr:colOff>
      <xdr:row>73</xdr:row>
      <xdr:rowOff>171450</xdr:rowOff>
    </xdr:from>
    <xdr:to>
      <xdr:col>22</xdr:col>
      <xdr:colOff>161926</xdr:colOff>
      <xdr:row>88</xdr:row>
      <xdr:rowOff>104776</xdr:rowOff>
    </xdr:to>
    <xdr:graphicFrame macro="">
      <xdr:nvGraphicFramePr>
        <xdr:cNvPr id="7" name="Diagramm 4">
          <a:extLst>
            <a:ext uri="{FF2B5EF4-FFF2-40B4-BE49-F238E27FC236}">
              <a16:creationId xmlns:a16="http://schemas.microsoft.com/office/drawing/2014/main" id="{00000000-0008-0000-04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26" Type="http://schemas.openxmlformats.org/officeDocument/2006/relationships/ctrlProp" Target="../ctrlProps/ctrlProp39.xml"/><Relationship Id="rId3" Type="http://schemas.openxmlformats.org/officeDocument/2006/relationships/vmlDrawing" Target="../drawings/vmlDrawing2.vml"/><Relationship Id="rId21" Type="http://schemas.openxmlformats.org/officeDocument/2006/relationships/ctrlProp" Target="../ctrlProps/ctrlProp34.x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5" Type="http://schemas.openxmlformats.org/officeDocument/2006/relationships/ctrlProp" Target="../ctrlProps/ctrlProp38.xml"/><Relationship Id="rId33" Type="http://schemas.openxmlformats.org/officeDocument/2006/relationships/ctrlProp" Target="../ctrlProps/ctrlProp46.xml"/><Relationship Id="rId2" Type="http://schemas.openxmlformats.org/officeDocument/2006/relationships/drawing" Target="../drawings/drawing2.xml"/><Relationship Id="rId16" Type="http://schemas.openxmlformats.org/officeDocument/2006/relationships/ctrlProp" Target="../ctrlProps/ctrlProp29.xml"/><Relationship Id="rId20" Type="http://schemas.openxmlformats.org/officeDocument/2006/relationships/ctrlProp" Target="../ctrlProps/ctrlProp33.xml"/><Relationship Id="rId29" Type="http://schemas.openxmlformats.org/officeDocument/2006/relationships/ctrlProp" Target="../ctrlProps/ctrlProp42.xml"/><Relationship Id="rId1" Type="http://schemas.openxmlformats.org/officeDocument/2006/relationships/printerSettings" Target="../printerSettings/printerSettings3.bin"/><Relationship Id="rId6" Type="http://schemas.openxmlformats.org/officeDocument/2006/relationships/ctrlProp" Target="../ctrlProps/ctrlProp19.xml"/><Relationship Id="rId11" Type="http://schemas.openxmlformats.org/officeDocument/2006/relationships/ctrlProp" Target="../ctrlProps/ctrlProp24.xml"/><Relationship Id="rId24" Type="http://schemas.openxmlformats.org/officeDocument/2006/relationships/ctrlProp" Target="../ctrlProps/ctrlProp37.xml"/><Relationship Id="rId32" Type="http://schemas.openxmlformats.org/officeDocument/2006/relationships/ctrlProp" Target="../ctrlProps/ctrlProp45.xml"/><Relationship Id="rId5" Type="http://schemas.openxmlformats.org/officeDocument/2006/relationships/ctrlProp" Target="../ctrlProps/ctrlProp18.xml"/><Relationship Id="rId15" Type="http://schemas.openxmlformats.org/officeDocument/2006/relationships/ctrlProp" Target="../ctrlProps/ctrlProp28.xml"/><Relationship Id="rId23" Type="http://schemas.openxmlformats.org/officeDocument/2006/relationships/ctrlProp" Target="../ctrlProps/ctrlProp36.xml"/><Relationship Id="rId28" Type="http://schemas.openxmlformats.org/officeDocument/2006/relationships/ctrlProp" Target="../ctrlProps/ctrlProp41.xml"/><Relationship Id="rId10" Type="http://schemas.openxmlformats.org/officeDocument/2006/relationships/ctrlProp" Target="../ctrlProps/ctrlProp23.xml"/><Relationship Id="rId19" Type="http://schemas.openxmlformats.org/officeDocument/2006/relationships/ctrlProp" Target="../ctrlProps/ctrlProp32.xml"/><Relationship Id="rId31" Type="http://schemas.openxmlformats.org/officeDocument/2006/relationships/ctrlProp" Target="../ctrlProps/ctrlProp44.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 Id="rId22" Type="http://schemas.openxmlformats.org/officeDocument/2006/relationships/ctrlProp" Target="../ctrlProps/ctrlProp35.xml"/><Relationship Id="rId27" Type="http://schemas.openxmlformats.org/officeDocument/2006/relationships/ctrlProp" Target="../ctrlProps/ctrlProp40.xml"/><Relationship Id="rId30" Type="http://schemas.openxmlformats.org/officeDocument/2006/relationships/ctrlProp" Target="../ctrlProps/ctrlProp4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AH182"/>
  <sheetViews>
    <sheetView workbookViewId="0">
      <selection activeCell="G9" sqref="G9"/>
    </sheetView>
  </sheetViews>
  <sheetFormatPr baseColWidth="10" defaultColWidth="10.85546875" defaultRowHeight="15" x14ac:dyDescent="0.2"/>
  <cols>
    <col min="1" max="1" width="49.28515625" style="44" customWidth="1"/>
    <col min="2" max="2" width="43.5703125" style="44" customWidth="1"/>
    <col min="3" max="3" width="10.85546875" style="77"/>
    <col min="4" max="4" width="16.42578125" style="77" customWidth="1"/>
    <col min="5" max="5" width="13.28515625" style="77" customWidth="1"/>
    <col min="6" max="34" width="10.85546875" style="77"/>
    <col min="35" max="16384" width="10.85546875" style="44"/>
  </cols>
  <sheetData>
    <row r="1" spans="1:3" ht="37.15" customHeight="1" thickBot="1" x14ac:dyDescent="0.25">
      <c r="A1" s="2" t="s">
        <v>52</v>
      </c>
      <c r="B1" s="42" t="s">
        <v>144</v>
      </c>
    </row>
    <row r="2" spans="1:3" ht="15.75" thickBot="1" x14ac:dyDescent="0.25">
      <c r="A2" s="3" t="s">
        <v>38</v>
      </c>
      <c r="B2" s="58"/>
    </row>
    <row r="3" spans="1:3" ht="15.75" thickBot="1" x14ac:dyDescent="0.25">
      <c r="A3" s="4" t="s">
        <v>39</v>
      </c>
      <c r="B3" s="59"/>
    </row>
    <row r="4" spans="1:3" ht="15.75" thickBot="1" x14ac:dyDescent="0.25">
      <c r="A4" s="48" t="s">
        <v>40</v>
      </c>
      <c r="B4" s="60"/>
    </row>
    <row r="5" spans="1:3" ht="15.75" thickBot="1" x14ac:dyDescent="0.25">
      <c r="A5" s="4" t="s">
        <v>77</v>
      </c>
      <c r="B5" s="59"/>
    </row>
    <row r="6" spans="1:3" ht="15.75" thickBot="1" x14ac:dyDescent="0.25">
      <c r="A6" s="4" t="s">
        <v>78</v>
      </c>
      <c r="B6" s="59"/>
    </row>
    <row r="7" spans="1:3" ht="15.75" thickBot="1" x14ac:dyDescent="0.25">
      <c r="A7" s="77"/>
      <c r="B7" s="77"/>
    </row>
    <row r="8" spans="1:3" s="77" customFormat="1" ht="16.5" thickBot="1" x14ac:dyDescent="0.25">
      <c r="A8" s="40" t="s">
        <v>56</v>
      </c>
      <c r="B8" s="42"/>
    </row>
    <row r="9" spans="1:3" ht="28.5" customHeight="1" thickBot="1" x14ac:dyDescent="0.25">
      <c r="A9" s="4" t="s">
        <v>87</v>
      </c>
      <c r="B9" s="59"/>
      <c r="C9" s="33"/>
    </row>
    <row r="10" spans="1:3" ht="16.5" thickBot="1" x14ac:dyDescent="0.25">
      <c r="A10" s="43" t="s">
        <v>143</v>
      </c>
      <c r="B10" s="61"/>
      <c r="C10" s="33"/>
    </row>
    <row r="11" spans="1:3" ht="15.75" thickBot="1" x14ac:dyDescent="0.25">
      <c r="A11" s="4"/>
      <c r="B11" s="61"/>
      <c r="C11" s="33"/>
    </row>
    <row r="12" spans="1:3" ht="25.5" customHeight="1" thickBot="1" x14ac:dyDescent="0.25">
      <c r="A12" s="4"/>
      <c r="B12" s="61"/>
      <c r="C12" s="33"/>
    </row>
    <row r="13" spans="1:3" ht="16.5" thickBot="1" x14ac:dyDescent="0.25">
      <c r="A13" s="136" t="s">
        <v>169</v>
      </c>
      <c r="B13" s="140"/>
      <c r="C13" s="34"/>
    </row>
    <row r="14" spans="1:3" ht="15.75" thickBot="1" x14ac:dyDescent="0.25">
      <c r="A14" s="137" t="s">
        <v>86</v>
      </c>
      <c r="B14" s="140"/>
    </row>
    <row r="15" spans="1:3" ht="15.75" thickBot="1" x14ac:dyDescent="0.25">
      <c r="A15" s="138"/>
      <c r="B15" s="140"/>
    </row>
    <row r="16" spans="1:3" ht="15.75" thickBot="1" x14ac:dyDescent="0.25">
      <c r="A16" s="138"/>
      <c r="B16" s="140"/>
    </row>
    <row r="17" spans="1:3" ht="15.75" thickBot="1" x14ac:dyDescent="0.25">
      <c r="A17" s="138"/>
      <c r="B17" s="140"/>
    </row>
    <row r="18" spans="1:3" ht="15.75" thickBot="1" x14ac:dyDescent="0.25">
      <c r="A18" s="93" t="s">
        <v>58</v>
      </c>
      <c r="B18" s="139"/>
      <c r="C18" s="33"/>
    </row>
    <row r="19" spans="1:3" x14ac:dyDescent="0.2">
      <c r="A19" s="77"/>
      <c r="B19" s="77"/>
      <c r="C19" s="33"/>
    </row>
    <row r="20" spans="1:3" x14ac:dyDescent="0.2">
      <c r="A20" s="77" t="s">
        <v>166</v>
      </c>
      <c r="B20" s="77"/>
      <c r="C20" s="33"/>
    </row>
    <row r="21" spans="1:3" x14ac:dyDescent="0.2">
      <c r="A21" s="77"/>
      <c r="B21" s="77"/>
    </row>
    <row r="22" spans="1:3" x14ac:dyDescent="0.2">
      <c r="A22" s="77"/>
      <c r="B22" s="77"/>
    </row>
    <row r="23" spans="1:3" x14ac:dyDescent="0.2">
      <c r="A23" s="77"/>
      <c r="B23" s="77"/>
    </row>
    <row r="24" spans="1:3" s="77" customFormat="1" x14ac:dyDescent="0.2"/>
    <row r="25" spans="1:3" x14ac:dyDescent="0.2">
      <c r="A25" s="77"/>
      <c r="B25" s="77"/>
    </row>
    <row r="26" spans="1:3" ht="16.149999999999999" customHeight="1" x14ac:dyDescent="0.2">
      <c r="A26" s="77"/>
      <c r="B26" s="77"/>
    </row>
    <row r="27" spans="1:3" ht="52.15" customHeight="1" x14ac:dyDescent="0.2">
      <c r="A27" s="77"/>
      <c r="B27" s="77"/>
    </row>
    <row r="28" spans="1:3" ht="52.15" customHeight="1" x14ac:dyDescent="0.2">
      <c r="A28" s="77"/>
      <c r="B28" s="77"/>
    </row>
    <row r="29" spans="1:3" s="77" customFormat="1" ht="16.899999999999999" customHeight="1" x14ac:dyDescent="0.2"/>
    <row r="30" spans="1:3" s="77" customFormat="1" x14ac:dyDescent="0.2"/>
    <row r="31" spans="1:3" s="77" customFormat="1" x14ac:dyDescent="0.2"/>
    <row r="32" spans="1:3" s="77" customFormat="1" x14ac:dyDescent="0.2"/>
    <row r="33" s="77" customFormat="1" x14ac:dyDescent="0.2"/>
    <row r="34" s="77" customFormat="1" x14ac:dyDescent="0.2"/>
    <row r="35" s="77" customFormat="1" x14ac:dyDescent="0.2"/>
    <row r="36" s="77" customFormat="1" x14ac:dyDescent="0.2"/>
    <row r="37" s="77" customFormat="1" x14ac:dyDescent="0.2"/>
    <row r="38" s="77" customFormat="1" x14ac:dyDescent="0.2"/>
    <row r="39" s="77" customFormat="1" x14ac:dyDescent="0.2"/>
    <row r="40" s="77" customFormat="1" x14ac:dyDescent="0.2"/>
    <row r="41" s="77" customFormat="1" x14ac:dyDescent="0.2"/>
    <row r="42" s="77" customFormat="1" x14ac:dyDescent="0.2"/>
    <row r="43" s="77" customFormat="1" x14ac:dyDescent="0.2"/>
    <row r="44" s="77" customFormat="1" x14ac:dyDescent="0.2"/>
    <row r="45" s="77" customFormat="1" x14ac:dyDescent="0.2"/>
    <row r="46" s="77" customFormat="1" x14ac:dyDescent="0.2"/>
    <row r="47" s="77" customFormat="1" x14ac:dyDescent="0.2"/>
    <row r="48" s="77" customFormat="1" x14ac:dyDescent="0.2"/>
    <row r="49" s="77" customFormat="1" x14ac:dyDescent="0.2"/>
    <row r="50" s="77" customFormat="1" x14ac:dyDescent="0.2"/>
    <row r="51" s="77" customFormat="1" x14ac:dyDescent="0.2"/>
    <row r="52" s="77" customFormat="1" x14ac:dyDescent="0.2"/>
    <row r="53" s="77" customFormat="1" x14ac:dyDescent="0.2"/>
    <row r="54" s="77" customFormat="1" x14ac:dyDescent="0.2"/>
    <row r="55" s="77" customFormat="1" x14ac:dyDescent="0.2"/>
    <row r="56" s="77" customFormat="1" x14ac:dyDescent="0.2"/>
    <row r="57" s="77" customFormat="1" x14ac:dyDescent="0.2"/>
    <row r="58" s="77" customFormat="1" x14ac:dyDescent="0.2"/>
    <row r="59" s="77" customFormat="1" x14ac:dyDescent="0.2"/>
    <row r="60" s="77" customFormat="1" x14ac:dyDescent="0.2"/>
    <row r="61" s="77" customFormat="1" x14ac:dyDescent="0.2"/>
    <row r="62" s="77" customFormat="1" x14ac:dyDescent="0.2"/>
    <row r="63" s="77" customFormat="1" x14ac:dyDescent="0.2"/>
    <row r="64" s="77" customFormat="1" x14ac:dyDescent="0.2"/>
    <row r="65" s="77" customFormat="1" x14ac:dyDescent="0.2"/>
    <row r="66" s="77" customFormat="1" x14ac:dyDescent="0.2"/>
    <row r="67" s="77" customFormat="1" x14ac:dyDescent="0.2"/>
    <row r="68" s="77" customFormat="1" x14ac:dyDescent="0.2"/>
    <row r="69" s="77" customFormat="1" x14ac:dyDescent="0.2"/>
    <row r="70" s="77" customFormat="1" x14ac:dyDescent="0.2"/>
    <row r="71" s="77" customFormat="1" x14ac:dyDescent="0.2"/>
    <row r="72" s="77" customFormat="1" x14ac:dyDescent="0.2"/>
    <row r="73" s="77" customFormat="1" x14ac:dyDescent="0.2"/>
    <row r="74" s="77" customFormat="1" x14ac:dyDescent="0.2"/>
    <row r="75" s="77" customFormat="1" x14ac:dyDescent="0.2"/>
    <row r="76" s="77" customFormat="1" x14ac:dyDescent="0.2"/>
    <row r="77" s="77" customFormat="1" x14ac:dyDescent="0.2"/>
    <row r="78" s="77" customFormat="1" x14ac:dyDescent="0.2"/>
    <row r="79" s="77" customFormat="1" x14ac:dyDescent="0.2"/>
    <row r="80" s="77" customFormat="1" x14ac:dyDescent="0.2"/>
    <row r="81" s="77" customFormat="1" x14ac:dyDescent="0.2"/>
    <row r="82" s="77" customFormat="1" x14ac:dyDescent="0.2"/>
    <row r="83" s="77" customFormat="1" x14ac:dyDescent="0.2"/>
    <row r="84" s="77" customFormat="1" x14ac:dyDescent="0.2"/>
    <row r="85" s="77" customFormat="1" x14ac:dyDescent="0.2"/>
    <row r="86" s="77" customFormat="1" x14ac:dyDescent="0.2"/>
    <row r="87" s="77" customFormat="1" x14ac:dyDescent="0.2"/>
    <row r="88" s="77" customFormat="1" x14ac:dyDescent="0.2"/>
    <row r="89" s="77" customFormat="1" x14ac:dyDescent="0.2"/>
    <row r="90" s="77" customFormat="1" x14ac:dyDescent="0.2"/>
    <row r="91" s="77" customFormat="1" x14ac:dyDescent="0.2"/>
    <row r="92" s="77" customFormat="1" x14ac:dyDescent="0.2"/>
    <row r="93" s="77" customFormat="1" x14ac:dyDescent="0.2"/>
    <row r="94" s="77" customFormat="1" x14ac:dyDescent="0.2"/>
    <row r="95" s="77" customFormat="1" x14ac:dyDescent="0.2"/>
    <row r="96" s="77" customFormat="1" x14ac:dyDescent="0.2"/>
    <row r="97" s="77" customFormat="1" x14ac:dyDescent="0.2"/>
    <row r="98" s="77" customFormat="1" x14ac:dyDescent="0.2"/>
    <row r="99" s="77" customFormat="1" x14ac:dyDescent="0.2"/>
    <row r="100" s="77" customFormat="1" x14ac:dyDescent="0.2"/>
    <row r="101" s="77" customFormat="1" x14ac:dyDescent="0.2"/>
    <row r="102" s="77" customFormat="1" x14ac:dyDescent="0.2"/>
    <row r="103" s="77" customFormat="1" x14ac:dyDescent="0.2"/>
    <row r="104" s="77" customFormat="1" x14ac:dyDescent="0.2"/>
    <row r="105" s="77" customFormat="1" x14ac:dyDescent="0.2"/>
    <row r="106" s="77" customFormat="1" x14ac:dyDescent="0.2"/>
    <row r="107" s="77" customFormat="1" x14ac:dyDescent="0.2"/>
    <row r="108" s="77" customFormat="1" x14ac:dyDescent="0.2"/>
    <row r="109" s="77" customFormat="1" x14ac:dyDescent="0.2"/>
    <row r="110" s="77" customFormat="1" x14ac:dyDescent="0.2"/>
    <row r="111" s="77" customFormat="1" x14ac:dyDescent="0.2"/>
    <row r="112" s="77" customFormat="1" x14ac:dyDescent="0.2"/>
    <row r="113" s="77" customFormat="1" x14ac:dyDescent="0.2"/>
    <row r="114" s="77" customFormat="1" x14ac:dyDescent="0.2"/>
    <row r="115" s="77" customFormat="1" x14ac:dyDescent="0.2"/>
    <row r="116" s="77" customFormat="1" x14ac:dyDescent="0.2"/>
    <row r="117" s="77" customFormat="1" x14ac:dyDescent="0.2"/>
    <row r="118" s="77" customFormat="1" x14ac:dyDescent="0.2"/>
    <row r="119" s="77" customFormat="1" x14ac:dyDescent="0.2"/>
    <row r="120" s="77" customFormat="1" x14ac:dyDescent="0.2"/>
    <row r="121" s="77" customFormat="1" x14ac:dyDescent="0.2"/>
    <row r="122" s="77" customFormat="1" x14ac:dyDescent="0.2"/>
    <row r="123" s="77" customFormat="1" x14ac:dyDescent="0.2"/>
    <row r="124" s="77" customFormat="1" x14ac:dyDescent="0.2"/>
    <row r="125" s="77" customFormat="1" x14ac:dyDescent="0.2"/>
    <row r="126" s="77" customFormat="1" x14ac:dyDescent="0.2"/>
    <row r="127" s="77" customFormat="1" x14ac:dyDescent="0.2"/>
    <row r="128" s="77" customFormat="1" x14ac:dyDescent="0.2"/>
    <row r="129" s="77" customFormat="1" x14ac:dyDescent="0.2"/>
    <row r="130" s="77" customFormat="1" x14ac:dyDescent="0.2"/>
    <row r="131" s="77" customFormat="1" x14ac:dyDescent="0.2"/>
    <row r="132" s="77" customFormat="1" x14ac:dyDescent="0.2"/>
    <row r="133" s="77" customFormat="1" x14ac:dyDescent="0.2"/>
    <row r="134" s="77" customFormat="1" x14ac:dyDescent="0.2"/>
    <row r="135" s="77" customFormat="1" x14ac:dyDescent="0.2"/>
    <row r="136" s="77" customFormat="1" x14ac:dyDescent="0.2"/>
    <row r="137" s="77" customFormat="1" x14ac:dyDescent="0.2"/>
    <row r="138" s="77" customFormat="1" x14ac:dyDescent="0.2"/>
    <row r="139" s="77" customFormat="1" x14ac:dyDescent="0.2"/>
    <row r="140" s="77" customFormat="1" x14ac:dyDescent="0.2"/>
    <row r="141" s="77" customFormat="1" x14ac:dyDescent="0.2"/>
    <row r="142" s="77" customFormat="1" x14ac:dyDescent="0.2"/>
    <row r="143" s="77" customFormat="1" x14ac:dyDescent="0.2"/>
    <row r="144" s="77" customFormat="1" x14ac:dyDescent="0.2"/>
    <row r="145" s="77" customFormat="1" x14ac:dyDescent="0.2"/>
    <row r="146" s="77" customFormat="1" x14ac:dyDescent="0.2"/>
    <row r="147" s="77" customFormat="1" x14ac:dyDescent="0.2"/>
    <row r="148" s="77" customFormat="1" x14ac:dyDescent="0.2"/>
    <row r="149" s="77" customFormat="1" x14ac:dyDescent="0.2"/>
    <row r="150" s="77" customFormat="1" x14ac:dyDescent="0.2"/>
    <row r="151" s="77" customFormat="1" x14ac:dyDescent="0.2"/>
    <row r="152" s="77" customFormat="1" x14ac:dyDescent="0.2"/>
    <row r="153" s="77" customFormat="1" x14ac:dyDescent="0.2"/>
    <row r="154" s="77" customFormat="1" x14ac:dyDescent="0.2"/>
    <row r="155" s="77" customFormat="1" x14ac:dyDescent="0.2"/>
    <row r="156" s="77" customFormat="1" x14ac:dyDescent="0.2"/>
    <row r="157" s="77" customFormat="1" x14ac:dyDescent="0.2"/>
    <row r="158" s="77" customFormat="1" x14ac:dyDescent="0.2"/>
    <row r="159" s="77" customFormat="1" x14ac:dyDescent="0.2"/>
    <row r="160" s="77" customFormat="1" x14ac:dyDescent="0.2"/>
    <row r="161" s="77" customFormat="1" x14ac:dyDescent="0.2"/>
    <row r="162" s="77" customFormat="1" x14ac:dyDescent="0.2"/>
    <row r="163" s="77" customFormat="1" x14ac:dyDescent="0.2"/>
    <row r="164" s="77" customFormat="1" x14ac:dyDescent="0.2"/>
    <row r="165" s="77" customFormat="1" x14ac:dyDescent="0.2"/>
    <row r="166" s="77" customFormat="1" x14ac:dyDescent="0.2"/>
    <row r="167" s="77" customFormat="1" x14ac:dyDescent="0.2"/>
    <row r="168" s="77" customFormat="1" x14ac:dyDescent="0.2"/>
    <row r="169" s="77" customFormat="1" x14ac:dyDescent="0.2"/>
    <row r="170" s="77" customFormat="1" x14ac:dyDescent="0.2"/>
    <row r="171" s="77" customFormat="1" x14ac:dyDescent="0.2"/>
    <row r="172" s="77" customFormat="1" x14ac:dyDescent="0.2"/>
    <row r="173" s="77" customFormat="1" x14ac:dyDescent="0.2"/>
    <row r="174" s="77" customFormat="1" x14ac:dyDescent="0.2"/>
    <row r="175" s="77" customFormat="1" x14ac:dyDescent="0.2"/>
    <row r="176" s="77" customFormat="1" x14ac:dyDescent="0.2"/>
    <row r="177" spans="1:2" s="77" customFormat="1" x14ac:dyDescent="0.2"/>
    <row r="178" spans="1:2" s="77" customFormat="1" x14ac:dyDescent="0.2">
      <c r="A178" s="44"/>
      <c r="B178" s="44"/>
    </row>
    <row r="179" spans="1:2" s="77" customFormat="1" x14ac:dyDescent="0.2">
      <c r="A179" s="44"/>
      <c r="B179" s="44"/>
    </row>
    <row r="180" spans="1:2" s="77" customFormat="1" x14ac:dyDescent="0.2">
      <c r="A180" s="44"/>
      <c r="B180" s="44"/>
    </row>
    <row r="181" spans="1:2" s="77" customFormat="1" x14ac:dyDescent="0.2">
      <c r="A181" s="44"/>
      <c r="B181" s="44"/>
    </row>
    <row r="182" spans="1:2" s="77" customFormat="1" x14ac:dyDescent="0.2">
      <c r="A182" s="44"/>
      <c r="B182" s="44"/>
    </row>
  </sheetData>
  <phoneticPr fontId="21" type="noConversion"/>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281FA6-428B-4BA8-9D7E-E4E41657A88F}">
  <sheetPr codeName="Tabelle4"/>
  <dimension ref="A1:AO244"/>
  <sheetViews>
    <sheetView workbookViewId="0">
      <selection activeCell="I5" sqref="I5"/>
    </sheetView>
  </sheetViews>
  <sheetFormatPr baseColWidth="10" defaultColWidth="10.85546875" defaultRowHeight="14.25" x14ac:dyDescent="0.2"/>
  <cols>
    <col min="1" max="1" width="10.7109375" style="73" customWidth="1"/>
    <col min="2" max="2" width="10.85546875" style="73"/>
    <col min="3" max="3" width="13.28515625" style="73" customWidth="1"/>
    <col min="4" max="4" width="13.7109375" style="73" customWidth="1"/>
    <col min="5" max="5" width="14.140625" style="73" customWidth="1"/>
    <col min="6" max="6" width="49.140625" style="72" customWidth="1"/>
    <col min="7" max="41" width="10.85546875" style="72"/>
    <col min="42" max="16384" width="10.85546875" style="73"/>
  </cols>
  <sheetData>
    <row r="1" spans="1:6" ht="19.899999999999999" customHeight="1" x14ac:dyDescent="0.2">
      <c r="A1" s="259" t="s">
        <v>51</v>
      </c>
      <c r="B1" s="260"/>
      <c r="C1" s="260"/>
      <c r="D1" s="260"/>
      <c r="E1" s="260"/>
      <c r="F1" s="96"/>
    </row>
    <row r="2" spans="1:6" ht="28.9" customHeight="1" thickBot="1" x14ac:dyDescent="0.25">
      <c r="A2" s="271" t="s">
        <v>145</v>
      </c>
      <c r="B2" s="272"/>
      <c r="C2" s="272"/>
      <c r="D2" s="272"/>
      <c r="E2" s="272"/>
      <c r="F2" s="273"/>
    </row>
    <row r="3" spans="1:6" ht="17.649999999999999" customHeight="1" x14ac:dyDescent="0.2">
      <c r="A3" s="261" t="s">
        <v>46</v>
      </c>
      <c r="B3" s="269" t="s">
        <v>37</v>
      </c>
      <c r="C3" s="267" t="s">
        <v>49</v>
      </c>
      <c r="D3" s="267" t="s">
        <v>48</v>
      </c>
      <c r="E3" s="265" t="s">
        <v>47</v>
      </c>
      <c r="F3" s="263" t="s">
        <v>50</v>
      </c>
    </row>
    <row r="4" spans="1:6" ht="15" customHeight="1" thickBot="1" x14ac:dyDescent="0.25">
      <c r="A4" s="262"/>
      <c r="B4" s="270"/>
      <c r="C4" s="268"/>
      <c r="D4" s="268"/>
      <c r="E4" s="266"/>
      <c r="F4" s="264"/>
    </row>
    <row r="5" spans="1:6" ht="22.5" customHeight="1" thickBot="1" x14ac:dyDescent="0.25">
      <c r="A5" s="62">
        <f>'Grunnlegende informasjon'!$B$13</f>
        <v>0</v>
      </c>
      <c r="B5" s="63"/>
      <c r="C5" s="63"/>
      <c r="D5" s="63"/>
      <c r="E5" s="63"/>
      <c r="F5" s="63"/>
    </row>
    <row r="6" spans="1:6" ht="30" customHeight="1" thickBot="1" x14ac:dyDescent="0.25">
      <c r="A6" s="62">
        <f>'Grunnlegende informasjon'!$B$14</f>
        <v>0</v>
      </c>
      <c r="B6" s="50"/>
      <c r="C6" s="50"/>
      <c r="D6" s="50"/>
      <c r="E6" s="50"/>
      <c r="F6" s="50"/>
    </row>
    <row r="7" spans="1:6" ht="26.45" customHeight="1" thickBot="1" x14ac:dyDescent="0.25">
      <c r="A7" s="62">
        <f>'Grunnlegende informasjon'!$B$15</f>
        <v>0</v>
      </c>
      <c r="B7" s="50"/>
      <c r="C7" s="50"/>
      <c r="D7" s="50"/>
      <c r="E7" s="50"/>
      <c r="F7" s="50"/>
    </row>
    <row r="8" spans="1:6" ht="28.9" customHeight="1" thickBot="1" x14ac:dyDescent="0.25">
      <c r="A8" s="62">
        <f>'Grunnlegende informasjon'!$B$16</f>
        <v>0</v>
      </c>
      <c r="B8" s="50"/>
      <c r="C8" s="50"/>
      <c r="D8" s="50"/>
      <c r="E8" s="50"/>
      <c r="F8" s="50"/>
    </row>
    <row r="9" spans="1:6" ht="23.45" customHeight="1" thickBot="1" x14ac:dyDescent="0.25">
      <c r="A9" s="62">
        <f>'Grunnlegende informasjon'!$B$17</f>
        <v>0</v>
      </c>
      <c r="B9" s="50"/>
      <c r="C9" s="50"/>
      <c r="D9" s="50"/>
      <c r="E9" s="50"/>
      <c r="F9" s="50"/>
    </row>
    <row r="10" spans="1:6" ht="19.5" customHeight="1" thickBot="1" x14ac:dyDescent="0.3">
      <c r="A10" s="75" t="s">
        <v>68</v>
      </c>
      <c r="B10" s="75">
        <f>SUM(B5:B9)</f>
        <v>0</v>
      </c>
      <c r="C10" s="72"/>
      <c r="D10" s="72"/>
      <c r="E10" s="72"/>
    </row>
    <row r="11" spans="1:6" ht="19.5" customHeight="1" x14ac:dyDescent="0.2">
      <c r="A11" s="72"/>
      <c r="B11" s="72"/>
      <c r="C11" s="72"/>
      <c r="D11" s="72"/>
      <c r="E11" s="72"/>
    </row>
    <row r="12" spans="1:6" ht="19.5" customHeight="1" x14ac:dyDescent="0.2">
      <c r="A12" s="72"/>
      <c r="B12" s="72"/>
      <c r="C12" s="72"/>
      <c r="D12" s="72"/>
      <c r="E12" s="72"/>
    </row>
    <row r="13" spans="1:6" x14ac:dyDescent="0.2">
      <c r="A13" s="72"/>
      <c r="B13" s="72"/>
      <c r="C13" s="72"/>
      <c r="D13" s="72"/>
      <c r="E13" s="72"/>
    </row>
    <row r="14" spans="1:6" ht="19.5" customHeight="1" x14ac:dyDescent="0.2">
      <c r="A14" s="72"/>
      <c r="B14" s="72"/>
      <c r="C14" s="72"/>
      <c r="D14" s="72"/>
      <c r="E14" s="72"/>
    </row>
    <row r="15" spans="1:6" ht="19.5" customHeight="1" x14ac:dyDescent="0.2">
      <c r="A15" s="72"/>
      <c r="B15" s="72"/>
      <c r="C15" s="72"/>
      <c r="D15" s="72"/>
      <c r="E15" s="72"/>
    </row>
    <row r="16" spans="1:6" ht="19.5" customHeight="1" x14ac:dyDescent="0.2">
      <c r="A16" s="72"/>
      <c r="B16" s="72"/>
      <c r="C16" s="72"/>
      <c r="D16" s="72"/>
      <c r="E16" s="72"/>
    </row>
    <row r="17" spans="1:5" ht="19.5" customHeight="1" x14ac:dyDescent="0.2">
      <c r="A17" s="72"/>
      <c r="B17" s="72"/>
      <c r="C17" s="72"/>
      <c r="D17" s="72"/>
      <c r="E17" s="72"/>
    </row>
    <row r="18" spans="1:5" ht="19.5" customHeight="1" x14ac:dyDescent="0.2">
      <c r="A18" s="72"/>
      <c r="B18" s="72"/>
      <c r="C18" s="72"/>
      <c r="D18" s="72"/>
      <c r="E18" s="72"/>
    </row>
    <row r="19" spans="1:5" ht="19.5" customHeight="1" x14ac:dyDescent="0.2">
      <c r="A19" s="72"/>
      <c r="B19" s="72"/>
      <c r="C19" s="72"/>
      <c r="D19" s="72"/>
      <c r="E19" s="72"/>
    </row>
    <row r="20" spans="1:5" ht="19.5" customHeight="1" x14ac:dyDescent="0.2">
      <c r="A20" s="72"/>
      <c r="B20" s="72"/>
      <c r="C20" s="72"/>
      <c r="D20" s="72"/>
      <c r="E20" s="72"/>
    </row>
    <row r="21" spans="1:5" ht="19.5" customHeight="1" x14ac:dyDescent="0.2">
      <c r="A21" s="72"/>
      <c r="B21" s="72"/>
      <c r="C21" s="72"/>
      <c r="D21" s="72"/>
      <c r="E21" s="72"/>
    </row>
    <row r="22" spans="1:5" ht="19.5" customHeight="1" x14ac:dyDescent="0.2">
      <c r="A22" s="72"/>
      <c r="B22" s="72"/>
      <c r="C22" s="72"/>
      <c r="D22" s="72"/>
      <c r="E22" s="72"/>
    </row>
    <row r="23" spans="1:5" ht="19.5" customHeight="1" x14ac:dyDescent="0.2">
      <c r="A23" s="72"/>
      <c r="B23" s="72"/>
      <c r="C23" s="72"/>
      <c r="D23" s="72"/>
      <c r="E23" s="72"/>
    </row>
    <row r="24" spans="1:5" ht="19.5" customHeight="1" x14ac:dyDescent="0.2">
      <c r="A24" s="72"/>
      <c r="B24" s="72"/>
      <c r="C24" s="72"/>
      <c r="D24" s="72"/>
      <c r="E24" s="72"/>
    </row>
    <row r="25" spans="1:5" ht="19.5" customHeight="1" x14ac:dyDescent="0.2">
      <c r="A25" s="72"/>
      <c r="B25" s="72"/>
      <c r="C25" s="72"/>
      <c r="D25" s="72"/>
      <c r="E25" s="72"/>
    </row>
    <row r="26" spans="1:5" ht="19.5" customHeight="1" x14ac:dyDescent="0.2">
      <c r="A26" s="72"/>
      <c r="B26" s="72"/>
      <c r="C26" s="72"/>
      <c r="D26" s="72"/>
      <c r="E26" s="72"/>
    </row>
    <row r="27" spans="1:5" ht="19.5" customHeight="1" x14ac:dyDescent="0.2">
      <c r="A27" s="72"/>
      <c r="B27" s="72"/>
      <c r="C27" s="72"/>
      <c r="D27" s="72"/>
      <c r="E27" s="72"/>
    </row>
    <row r="28" spans="1:5" ht="19.5" customHeight="1" x14ac:dyDescent="0.2">
      <c r="A28" s="72"/>
      <c r="B28" s="72"/>
      <c r="C28" s="72"/>
      <c r="D28" s="72"/>
      <c r="E28" s="72"/>
    </row>
    <row r="29" spans="1:5" ht="19.5" customHeight="1" x14ac:dyDescent="0.2">
      <c r="A29" s="72"/>
      <c r="B29" s="72"/>
      <c r="C29" s="72"/>
      <c r="D29" s="72"/>
      <c r="E29" s="72"/>
    </row>
    <row r="30" spans="1:5" ht="19.5" customHeight="1" x14ac:dyDescent="0.2">
      <c r="A30" s="72"/>
      <c r="B30" s="72"/>
      <c r="C30" s="72"/>
      <c r="D30" s="72"/>
      <c r="E30" s="72"/>
    </row>
    <row r="31" spans="1:5" ht="19.5" customHeight="1" x14ac:dyDescent="0.2">
      <c r="A31" s="72"/>
      <c r="B31" s="72"/>
      <c r="C31" s="72"/>
      <c r="D31" s="72"/>
      <c r="E31" s="72"/>
    </row>
    <row r="32" spans="1:5" ht="19.5" customHeight="1" x14ac:dyDescent="0.2">
      <c r="A32" s="72"/>
      <c r="B32" s="72"/>
      <c r="C32" s="72"/>
      <c r="D32" s="72"/>
      <c r="E32" s="72"/>
    </row>
    <row r="33" spans="1:5" ht="19.5" customHeight="1" x14ac:dyDescent="0.2">
      <c r="A33" s="72"/>
      <c r="B33" s="72"/>
      <c r="C33" s="72"/>
      <c r="D33" s="72"/>
      <c r="E33" s="72"/>
    </row>
    <row r="34" spans="1:5" ht="19.5" customHeight="1" x14ac:dyDescent="0.2">
      <c r="A34" s="72"/>
      <c r="B34" s="72"/>
      <c r="C34" s="72"/>
      <c r="D34" s="72"/>
      <c r="E34" s="72"/>
    </row>
    <row r="35" spans="1:5" ht="19.5" customHeight="1" x14ac:dyDescent="0.2">
      <c r="A35" s="72"/>
      <c r="B35" s="72"/>
      <c r="C35" s="72"/>
      <c r="D35" s="72"/>
      <c r="E35" s="72"/>
    </row>
    <row r="36" spans="1:5" ht="19.5" customHeight="1" x14ac:dyDescent="0.2">
      <c r="A36" s="72"/>
      <c r="B36" s="72"/>
      <c r="C36" s="72"/>
      <c r="D36" s="72"/>
      <c r="E36" s="72"/>
    </row>
    <row r="37" spans="1:5" ht="19.5" customHeight="1" x14ac:dyDescent="0.2">
      <c r="A37" s="72"/>
      <c r="B37" s="72"/>
      <c r="C37" s="72"/>
      <c r="D37" s="72"/>
      <c r="E37" s="72"/>
    </row>
    <row r="38" spans="1:5" ht="19.5" customHeight="1" x14ac:dyDescent="0.2">
      <c r="A38" s="72"/>
      <c r="B38" s="72"/>
      <c r="C38" s="72"/>
      <c r="D38" s="72"/>
      <c r="E38" s="72"/>
    </row>
    <row r="39" spans="1:5" ht="19.5" customHeight="1" x14ac:dyDescent="0.2">
      <c r="A39" s="72"/>
      <c r="B39" s="72"/>
      <c r="C39" s="72"/>
      <c r="D39" s="72"/>
      <c r="E39" s="72"/>
    </row>
    <row r="40" spans="1:5" ht="19.5" customHeight="1" x14ac:dyDescent="0.2">
      <c r="A40" s="72"/>
      <c r="B40" s="72"/>
      <c r="C40" s="72"/>
      <c r="D40" s="72"/>
      <c r="E40" s="72"/>
    </row>
    <row r="41" spans="1:5" ht="19.5" customHeight="1" x14ac:dyDescent="0.2">
      <c r="A41" s="72"/>
      <c r="B41" s="72"/>
      <c r="C41" s="72"/>
      <c r="D41" s="72"/>
      <c r="E41" s="72"/>
    </row>
    <row r="42" spans="1:5" ht="19.5" customHeight="1" x14ac:dyDescent="0.2">
      <c r="A42" s="72"/>
      <c r="B42" s="72"/>
      <c r="C42" s="72"/>
      <c r="D42" s="72"/>
      <c r="E42" s="72"/>
    </row>
    <row r="43" spans="1:5" ht="19.5" customHeight="1" x14ac:dyDescent="0.2">
      <c r="A43" s="72"/>
      <c r="B43" s="72"/>
      <c r="C43" s="72"/>
      <c r="D43" s="72"/>
      <c r="E43" s="72"/>
    </row>
    <row r="44" spans="1:5" ht="19.5" customHeight="1" x14ac:dyDescent="0.2">
      <c r="A44" s="72"/>
      <c r="B44" s="72"/>
      <c r="C44" s="72"/>
      <c r="D44" s="72"/>
      <c r="E44" s="72"/>
    </row>
    <row r="45" spans="1:5" ht="19.5" customHeight="1" x14ac:dyDescent="0.2">
      <c r="A45" s="72"/>
      <c r="B45" s="72"/>
      <c r="C45" s="72"/>
      <c r="D45" s="72"/>
      <c r="E45" s="72"/>
    </row>
    <row r="46" spans="1:5" ht="19.5" customHeight="1" x14ac:dyDescent="0.2">
      <c r="A46" s="72"/>
      <c r="B46" s="72"/>
      <c r="C46" s="72"/>
      <c r="D46" s="72"/>
      <c r="E46" s="72"/>
    </row>
    <row r="47" spans="1:5" ht="19.5" customHeight="1" x14ac:dyDescent="0.2">
      <c r="A47" s="72"/>
      <c r="B47" s="72"/>
      <c r="C47" s="72"/>
      <c r="D47" s="72"/>
      <c r="E47" s="72"/>
    </row>
    <row r="48" spans="1:5" ht="19.5" customHeight="1" x14ac:dyDescent="0.2">
      <c r="A48" s="72"/>
      <c r="B48" s="72"/>
      <c r="C48" s="72"/>
      <c r="D48" s="72"/>
      <c r="E48" s="72"/>
    </row>
    <row r="49" spans="1:5" ht="19.5" customHeight="1" x14ac:dyDescent="0.2">
      <c r="A49" s="72"/>
      <c r="B49" s="72"/>
      <c r="C49" s="72"/>
      <c r="D49" s="72"/>
      <c r="E49" s="72"/>
    </row>
    <row r="50" spans="1:5" ht="19.5" customHeight="1" x14ac:dyDescent="0.2">
      <c r="A50" s="72"/>
      <c r="B50" s="72"/>
      <c r="C50" s="72"/>
      <c r="D50" s="72"/>
      <c r="E50" s="72"/>
    </row>
    <row r="51" spans="1:5" ht="19.5" customHeight="1" x14ac:dyDescent="0.2">
      <c r="A51" s="72"/>
      <c r="B51" s="72"/>
      <c r="C51" s="72"/>
      <c r="D51" s="72"/>
      <c r="E51" s="72"/>
    </row>
    <row r="52" spans="1:5" ht="19.5" customHeight="1" x14ac:dyDescent="0.2">
      <c r="A52" s="72"/>
      <c r="B52" s="72"/>
      <c r="C52" s="72"/>
      <c r="D52" s="72"/>
      <c r="E52" s="72"/>
    </row>
    <row r="53" spans="1:5" ht="19.5" customHeight="1" x14ac:dyDescent="0.2">
      <c r="A53" s="72"/>
      <c r="B53" s="72"/>
      <c r="C53" s="72"/>
      <c r="D53" s="72"/>
      <c r="E53" s="72"/>
    </row>
    <row r="54" spans="1:5" ht="19.5" customHeight="1" x14ac:dyDescent="0.2">
      <c r="A54" s="72"/>
      <c r="B54" s="72"/>
      <c r="C54" s="72"/>
      <c r="D54" s="72"/>
      <c r="E54" s="72"/>
    </row>
    <row r="55" spans="1:5" ht="19.5" customHeight="1" x14ac:dyDescent="0.2">
      <c r="A55" s="72"/>
      <c r="B55" s="72"/>
      <c r="C55" s="72"/>
      <c r="D55" s="72"/>
      <c r="E55" s="72"/>
    </row>
    <row r="56" spans="1:5" x14ac:dyDescent="0.2">
      <c r="C56" s="72"/>
      <c r="D56" s="72"/>
      <c r="E56" s="72"/>
    </row>
    <row r="57" spans="1:5" s="72" customFormat="1" ht="15" x14ac:dyDescent="0.25">
      <c r="A57" s="76"/>
    </row>
    <row r="58" spans="1:5" s="72" customFormat="1" x14ac:dyDescent="0.2"/>
    <row r="59" spans="1:5" s="72" customFormat="1" x14ac:dyDescent="0.2"/>
    <row r="60" spans="1:5" s="72" customFormat="1" x14ac:dyDescent="0.2"/>
    <row r="61" spans="1:5" s="72" customFormat="1" x14ac:dyDescent="0.2"/>
    <row r="62" spans="1:5" s="72" customFormat="1" x14ac:dyDescent="0.2"/>
    <row r="63" spans="1:5" s="72" customFormat="1" x14ac:dyDescent="0.2"/>
    <row r="64" spans="1:5" s="72" customFormat="1" x14ac:dyDescent="0.2"/>
    <row r="65" s="72" customFormat="1" x14ac:dyDescent="0.2"/>
    <row r="66" s="72" customFormat="1" x14ac:dyDescent="0.2"/>
    <row r="67" s="72" customFormat="1" x14ac:dyDescent="0.2"/>
    <row r="68" s="72" customFormat="1" x14ac:dyDescent="0.2"/>
    <row r="69" s="72" customFormat="1" x14ac:dyDescent="0.2"/>
    <row r="70" s="72" customFormat="1" x14ac:dyDescent="0.2"/>
    <row r="71" s="72" customFormat="1" x14ac:dyDescent="0.2"/>
    <row r="72" s="72" customFormat="1" x14ac:dyDescent="0.2"/>
    <row r="73" s="72" customFormat="1" x14ac:dyDescent="0.2"/>
    <row r="74" s="72" customFormat="1" x14ac:dyDescent="0.2"/>
    <row r="75" s="72" customFormat="1" x14ac:dyDescent="0.2"/>
    <row r="76" s="72" customFormat="1" x14ac:dyDescent="0.2"/>
    <row r="77" s="72" customFormat="1" x14ac:dyDescent="0.2"/>
    <row r="78" s="72" customFormat="1" x14ac:dyDescent="0.2"/>
    <row r="79" s="72" customFormat="1" x14ac:dyDescent="0.2"/>
    <row r="80" s="72" customFormat="1" x14ac:dyDescent="0.2"/>
    <row r="81" s="72" customFormat="1" x14ac:dyDescent="0.2"/>
    <row r="82" s="72" customFormat="1" x14ac:dyDescent="0.2"/>
    <row r="83" s="72" customFormat="1" x14ac:dyDescent="0.2"/>
    <row r="84" s="72" customFormat="1" x14ac:dyDescent="0.2"/>
    <row r="85" s="72" customFormat="1" x14ac:dyDescent="0.2"/>
    <row r="86" s="72" customFormat="1" x14ac:dyDescent="0.2"/>
    <row r="87" s="72" customFormat="1" x14ac:dyDescent="0.2"/>
    <row r="88" s="72" customFormat="1" x14ac:dyDescent="0.2"/>
    <row r="89" s="72" customFormat="1" x14ac:dyDescent="0.2"/>
    <row r="90" s="72" customFormat="1" x14ac:dyDescent="0.2"/>
    <row r="91" s="72" customFormat="1" x14ac:dyDescent="0.2"/>
    <row r="92" s="72" customFormat="1" x14ac:dyDescent="0.2"/>
    <row r="93" s="72" customFormat="1" x14ac:dyDescent="0.2"/>
    <row r="94" s="72" customFormat="1" x14ac:dyDescent="0.2"/>
    <row r="95" s="72" customFormat="1" x14ac:dyDescent="0.2"/>
    <row r="96" s="72" customFormat="1" x14ac:dyDescent="0.2"/>
    <row r="97" s="72" customFormat="1" x14ac:dyDescent="0.2"/>
    <row r="98" s="72" customFormat="1" x14ac:dyDescent="0.2"/>
    <row r="99" s="72" customFormat="1" x14ac:dyDescent="0.2"/>
    <row r="100" s="72" customFormat="1" x14ac:dyDescent="0.2"/>
    <row r="101" s="72" customFormat="1" x14ac:dyDescent="0.2"/>
    <row r="102" s="72" customFormat="1" x14ac:dyDescent="0.2"/>
    <row r="103" s="72" customFormat="1" x14ac:dyDescent="0.2"/>
    <row r="104" s="72" customFormat="1" x14ac:dyDescent="0.2"/>
    <row r="105" s="72" customFormat="1" x14ac:dyDescent="0.2"/>
    <row r="106" s="72" customFormat="1" x14ac:dyDescent="0.2"/>
    <row r="107" s="72" customFormat="1" x14ac:dyDescent="0.2"/>
    <row r="108" s="72" customFormat="1" x14ac:dyDescent="0.2"/>
    <row r="109" s="72" customFormat="1" x14ac:dyDescent="0.2"/>
    <row r="110" s="72" customFormat="1" x14ac:dyDescent="0.2"/>
    <row r="111" s="72" customFormat="1" x14ac:dyDescent="0.2"/>
    <row r="112" s="72" customFormat="1" x14ac:dyDescent="0.2"/>
    <row r="113" s="72" customFormat="1" x14ac:dyDescent="0.2"/>
    <row r="114" s="72" customFormat="1" x14ac:dyDescent="0.2"/>
    <row r="115" s="72" customFormat="1" x14ac:dyDescent="0.2"/>
    <row r="116" s="72" customFormat="1" x14ac:dyDescent="0.2"/>
    <row r="117" s="72" customFormat="1" x14ac:dyDescent="0.2"/>
    <row r="118" s="72" customFormat="1" x14ac:dyDescent="0.2"/>
    <row r="119" s="72" customFormat="1" x14ac:dyDescent="0.2"/>
    <row r="120" s="72" customFormat="1" x14ac:dyDescent="0.2"/>
    <row r="121" s="72" customFormat="1" x14ac:dyDescent="0.2"/>
    <row r="122" s="72" customFormat="1" x14ac:dyDescent="0.2"/>
    <row r="123" s="72" customFormat="1" x14ac:dyDescent="0.2"/>
    <row r="124" s="72" customFormat="1" x14ac:dyDescent="0.2"/>
    <row r="125" s="72" customFormat="1" x14ac:dyDescent="0.2"/>
    <row r="126" s="72" customFormat="1" x14ac:dyDescent="0.2"/>
    <row r="127" s="72" customFormat="1" x14ac:dyDescent="0.2"/>
    <row r="128" s="72" customFormat="1" x14ac:dyDescent="0.2"/>
    <row r="129" s="72" customFormat="1" x14ac:dyDescent="0.2"/>
    <row r="130" s="72" customFormat="1" x14ac:dyDescent="0.2"/>
    <row r="131" s="72" customFormat="1" x14ac:dyDescent="0.2"/>
    <row r="132" s="72" customFormat="1" x14ac:dyDescent="0.2"/>
    <row r="133" s="72" customFormat="1" x14ac:dyDescent="0.2"/>
    <row r="134" s="72" customFormat="1" x14ac:dyDescent="0.2"/>
    <row r="135" s="72" customFormat="1" x14ac:dyDescent="0.2"/>
    <row r="136" s="72" customFormat="1" x14ac:dyDescent="0.2"/>
    <row r="137" s="72" customFormat="1" x14ac:dyDescent="0.2"/>
    <row r="138" s="72" customFormat="1" x14ac:dyDescent="0.2"/>
    <row r="139" s="72" customFormat="1" x14ac:dyDescent="0.2"/>
    <row r="140" s="72" customFormat="1" x14ac:dyDescent="0.2"/>
    <row r="141" s="72" customFormat="1" x14ac:dyDescent="0.2"/>
    <row r="142" s="72" customFormat="1" x14ac:dyDescent="0.2"/>
    <row r="143" s="72" customFormat="1" x14ac:dyDescent="0.2"/>
    <row r="144" s="72" customFormat="1" x14ac:dyDescent="0.2"/>
    <row r="145" s="72" customFormat="1" x14ac:dyDescent="0.2"/>
    <row r="146" s="72" customFormat="1" x14ac:dyDescent="0.2"/>
    <row r="147" s="72" customFormat="1" x14ac:dyDescent="0.2"/>
    <row r="148" s="72" customFormat="1" x14ac:dyDescent="0.2"/>
    <row r="149" s="72" customFormat="1" x14ac:dyDescent="0.2"/>
    <row r="150" s="72" customFormat="1" x14ac:dyDescent="0.2"/>
    <row r="151" s="72" customFormat="1" x14ac:dyDescent="0.2"/>
    <row r="152" s="72" customFormat="1" x14ac:dyDescent="0.2"/>
    <row r="153" s="72" customFormat="1" x14ac:dyDescent="0.2"/>
    <row r="154" s="72" customFormat="1" x14ac:dyDescent="0.2"/>
    <row r="155" s="72" customFormat="1" x14ac:dyDescent="0.2"/>
    <row r="156" s="72" customFormat="1" x14ac:dyDescent="0.2"/>
    <row r="157" s="72" customFormat="1" x14ac:dyDescent="0.2"/>
    <row r="158" s="72" customFormat="1" x14ac:dyDescent="0.2"/>
    <row r="159" s="72" customFormat="1" x14ac:dyDescent="0.2"/>
    <row r="160" s="72" customFormat="1" x14ac:dyDescent="0.2"/>
    <row r="161" s="72" customFormat="1" x14ac:dyDescent="0.2"/>
    <row r="162" s="72" customFormat="1" x14ac:dyDescent="0.2"/>
    <row r="163" s="72" customFormat="1" x14ac:dyDescent="0.2"/>
    <row r="164" s="72" customFormat="1" x14ac:dyDescent="0.2"/>
    <row r="165" s="72" customFormat="1" x14ac:dyDescent="0.2"/>
    <row r="166" s="72" customFormat="1" x14ac:dyDescent="0.2"/>
    <row r="167" s="72" customFormat="1" x14ac:dyDescent="0.2"/>
    <row r="168" s="72" customFormat="1" x14ac:dyDescent="0.2"/>
    <row r="169" s="72" customFormat="1" x14ac:dyDescent="0.2"/>
    <row r="170" s="72" customFormat="1" x14ac:dyDescent="0.2"/>
    <row r="171" s="72" customFormat="1" x14ac:dyDescent="0.2"/>
    <row r="172" s="72" customFormat="1" x14ac:dyDescent="0.2"/>
    <row r="173" s="72" customFormat="1" x14ac:dyDescent="0.2"/>
    <row r="174" s="72" customFormat="1" x14ac:dyDescent="0.2"/>
    <row r="175" s="72" customFormat="1" x14ac:dyDescent="0.2"/>
    <row r="176" s="72" customFormat="1" x14ac:dyDescent="0.2"/>
    <row r="177" s="72" customFormat="1" x14ac:dyDescent="0.2"/>
    <row r="178" s="72" customFormat="1" x14ac:dyDescent="0.2"/>
    <row r="179" s="72" customFormat="1" x14ac:dyDescent="0.2"/>
    <row r="180" s="72" customFormat="1" x14ac:dyDescent="0.2"/>
    <row r="181" s="72" customFormat="1" x14ac:dyDescent="0.2"/>
    <row r="182" s="72" customFormat="1" x14ac:dyDescent="0.2"/>
    <row r="183" s="72" customFormat="1" x14ac:dyDescent="0.2"/>
    <row r="184" s="72" customFormat="1" x14ac:dyDescent="0.2"/>
    <row r="185" s="72" customFormat="1" x14ac:dyDescent="0.2"/>
    <row r="186" s="72" customFormat="1" x14ac:dyDescent="0.2"/>
    <row r="187" s="72" customFormat="1" x14ac:dyDescent="0.2"/>
    <row r="188" s="72" customFormat="1" x14ac:dyDescent="0.2"/>
    <row r="189" s="72" customFormat="1" x14ac:dyDescent="0.2"/>
    <row r="190" s="72" customFormat="1" x14ac:dyDescent="0.2"/>
    <row r="191" s="72" customFormat="1" x14ac:dyDescent="0.2"/>
    <row r="192" s="72" customFormat="1" x14ac:dyDescent="0.2"/>
    <row r="193" s="72" customFormat="1" x14ac:dyDescent="0.2"/>
    <row r="194" s="72" customFormat="1" x14ac:dyDescent="0.2"/>
    <row r="195" s="72" customFormat="1" x14ac:dyDescent="0.2"/>
    <row r="196" s="72" customFormat="1" x14ac:dyDescent="0.2"/>
    <row r="197" s="72" customFormat="1" x14ac:dyDescent="0.2"/>
    <row r="198" s="72" customFormat="1" x14ac:dyDescent="0.2"/>
    <row r="199" s="72" customFormat="1" x14ac:dyDescent="0.2"/>
    <row r="200" s="72" customFormat="1" x14ac:dyDescent="0.2"/>
    <row r="201" s="72" customFormat="1" x14ac:dyDescent="0.2"/>
    <row r="202" s="72" customFormat="1" x14ac:dyDescent="0.2"/>
    <row r="203" s="72" customFormat="1" x14ac:dyDescent="0.2"/>
    <row r="204" s="72" customFormat="1" x14ac:dyDescent="0.2"/>
    <row r="205" s="72" customFormat="1" x14ac:dyDescent="0.2"/>
    <row r="206" s="72" customFormat="1" x14ac:dyDescent="0.2"/>
    <row r="207" s="72" customFormat="1" x14ac:dyDescent="0.2"/>
    <row r="208" s="72" customFormat="1" x14ac:dyDescent="0.2"/>
    <row r="209" s="72" customFormat="1" x14ac:dyDescent="0.2"/>
    <row r="210" s="72" customFormat="1" x14ac:dyDescent="0.2"/>
    <row r="211" s="72" customFormat="1" x14ac:dyDescent="0.2"/>
    <row r="212" s="72" customFormat="1" x14ac:dyDescent="0.2"/>
    <row r="213" s="72" customFormat="1" x14ac:dyDescent="0.2"/>
    <row r="214" s="72" customFormat="1" x14ac:dyDescent="0.2"/>
    <row r="215" s="72" customFormat="1" x14ac:dyDescent="0.2"/>
    <row r="216" s="72" customFormat="1" x14ac:dyDescent="0.2"/>
    <row r="217" s="72" customFormat="1" x14ac:dyDescent="0.2"/>
    <row r="218" s="72" customFormat="1" x14ac:dyDescent="0.2"/>
    <row r="219" s="72" customFormat="1" x14ac:dyDescent="0.2"/>
    <row r="220" s="72" customFormat="1" x14ac:dyDescent="0.2"/>
    <row r="221" s="72" customFormat="1" x14ac:dyDescent="0.2"/>
    <row r="222" s="72" customFormat="1" x14ac:dyDescent="0.2"/>
    <row r="223" s="72" customFormat="1" x14ac:dyDescent="0.2"/>
    <row r="224" s="72" customFormat="1" x14ac:dyDescent="0.2"/>
    <row r="225" s="72" customFormat="1" x14ac:dyDescent="0.2"/>
    <row r="226" s="72" customFormat="1" x14ac:dyDescent="0.2"/>
    <row r="227" s="72" customFormat="1" x14ac:dyDescent="0.2"/>
    <row r="228" s="72" customFormat="1" x14ac:dyDescent="0.2"/>
    <row r="229" s="72" customFormat="1" x14ac:dyDescent="0.2"/>
    <row r="230" s="72" customFormat="1" x14ac:dyDescent="0.2"/>
    <row r="231" s="72" customFormat="1" x14ac:dyDescent="0.2"/>
    <row r="232" s="72" customFormat="1" x14ac:dyDescent="0.2"/>
    <row r="233" s="72" customFormat="1" x14ac:dyDescent="0.2"/>
    <row r="234" s="72" customFormat="1" x14ac:dyDescent="0.2"/>
    <row r="235" s="72" customFormat="1" x14ac:dyDescent="0.2"/>
    <row r="236" s="72" customFormat="1" x14ac:dyDescent="0.2"/>
    <row r="237" s="72" customFormat="1" x14ac:dyDescent="0.2"/>
    <row r="238" s="72" customFormat="1" x14ac:dyDescent="0.2"/>
    <row r="239" s="72" customFormat="1" x14ac:dyDescent="0.2"/>
    <row r="240" s="72" customFormat="1" x14ac:dyDescent="0.2"/>
    <row r="241" s="72" customFormat="1" x14ac:dyDescent="0.2"/>
    <row r="242" s="72" customFormat="1" x14ac:dyDescent="0.2"/>
    <row r="243" s="72" customFormat="1" x14ac:dyDescent="0.2"/>
    <row r="244" s="72" customFormat="1" x14ac:dyDescent="0.2"/>
  </sheetData>
  <mergeCells count="8">
    <mergeCell ref="A1:E1"/>
    <mergeCell ref="A3:A4"/>
    <mergeCell ref="F3:F4"/>
    <mergeCell ref="E3:E4"/>
    <mergeCell ref="D3:D4"/>
    <mergeCell ref="C3:C4"/>
    <mergeCell ref="B3:B4"/>
    <mergeCell ref="A2:F2"/>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5"/>
  <dimension ref="A1:BT265"/>
  <sheetViews>
    <sheetView topLeftCell="A7" zoomScaleNormal="100" workbookViewId="0">
      <selection activeCell="C10" sqref="C10"/>
    </sheetView>
  </sheetViews>
  <sheetFormatPr baseColWidth="10" defaultColWidth="10.85546875" defaultRowHeight="14.25" x14ac:dyDescent="0.2"/>
  <cols>
    <col min="1" max="1" width="20.28515625" style="73" customWidth="1"/>
    <col min="2" max="2" width="7.42578125" style="73" customWidth="1"/>
    <col min="3" max="3" width="5.7109375" style="73" customWidth="1"/>
    <col min="4" max="4" width="8.28515625" style="73" customWidth="1"/>
    <col min="5" max="5" width="6.85546875" style="73" customWidth="1"/>
    <col min="6" max="6" width="5.7109375" style="73" customWidth="1"/>
    <col min="7" max="7" width="8.28515625" style="73" customWidth="1"/>
    <col min="8" max="8" width="6.7109375" style="73" customWidth="1"/>
    <col min="9" max="9" width="5.7109375" style="73" customWidth="1"/>
    <col min="10" max="10" width="7.140625" style="73" customWidth="1"/>
    <col min="11" max="11" width="8" style="73" customWidth="1"/>
    <col min="12" max="12" width="5.5703125" style="73" customWidth="1"/>
    <col min="13" max="13" width="6.28515625" style="73" customWidth="1"/>
    <col min="14" max="14" width="6.7109375" style="73" customWidth="1"/>
    <col min="15" max="15" width="5.28515625" style="73" customWidth="1"/>
    <col min="16" max="16" width="6.5703125" style="73" customWidth="1"/>
    <col min="17" max="17" width="0.140625" style="73" hidden="1" customWidth="1"/>
    <col min="18" max="18" width="11.85546875" style="73" customWidth="1"/>
    <col min="19" max="20" width="10.85546875" style="73"/>
    <col min="21" max="21" width="10.5703125" style="73" customWidth="1"/>
    <col min="22" max="22" width="10.85546875" style="73"/>
    <col min="23" max="23" width="10.7109375" style="73" customWidth="1"/>
    <col min="24" max="24" width="11.42578125" style="73" hidden="1" customWidth="1"/>
    <col min="25" max="25" width="11.42578125" style="73" customWidth="1"/>
    <col min="26" max="26" width="10.7109375" style="73" customWidth="1"/>
    <col min="27" max="28" width="10.5703125" style="73" customWidth="1"/>
    <col min="29" max="30" width="10.85546875" style="73"/>
    <col min="31" max="31" width="11.85546875" style="73" hidden="1" customWidth="1"/>
    <col min="32" max="32" width="11.28515625" style="73" customWidth="1"/>
    <col min="33" max="33" width="10.85546875" style="73"/>
    <col min="34" max="34" width="10.85546875" style="73" customWidth="1"/>
    <col min="35" max="36" width="10.85546875" style="73"/>
    <col min="37" max="37" width="10.5703125" style="73" customWidth="1"/>
    <col min="38" max="38" width="11.85546875" style="73" hidden="1" customWidth="1"/>
    <col min="39" max="39" width="11.42578125" style="73" customWidth="1"/>
    <col min="40" max="40" width="10.85546875" style="73"/>
    <col min="41" max="43" width="10.85546875" style="72"/>
    <col min="44" max="44" width="10.7109375" style="72" customWidth="1"/>
    <col min="45" max="45" width="0.140625" style="72" hidden="1" customWidth="1"/>
    <col min="46" max="46" width="11.140625" style="72" customWidth="1"/>
    <col min="47" max="72" width="10.85546875" style="72"/>
    <col min="73" max="16384" width="10.85546875" style="73"/>
  </cols>
  <sheetData>
    <row r="1" spans="1:51" ht="15.4" customHeight="1" x14ac:dyDescent="0.2">
      <c r="A1" s="297" t="s">
        <v>176</v>
      </c>
      <c r="B1" s="298"/>
      <c r="C1" s="298"/>
      <c r="D1" s="298"/>
      <c r="E1" s="298"/>
      <c r="F1" s="298"/>
      <c r="G1" s="298"/>
      <c r="H1" s="298"/>
      <c r="I1" s="298"/>
      <c r="J1" s="298"/>
      <c r="K1" s="298"/>
      <c r="L1" s="298"/>
      <c r="M1" s="298"/>
      <c r="N1" s="298"/>
      <c r="O1" s="298"/>
      <c r="P1" s="299"/>
      <c r="Q1" s="72"/>
      <c r="R1" s="72"/>
      <c r="S1" s="72"/>
      <c r="T1" s="72"/>
      <c r="U1" s="72"/>
      <c r="V1" s="72"/>
      <c r="W1" s="72"/>
      <c r="X1" s="72"/>
      <c r="Y1" s="72"/>
      <c r="Z1" s="72"/>
      <c r="AA1" s="72"/>
      <c r="AB1" s="72"/>
      <c r="AC1" s="72"/>
      <c r="AD1" s="72"/>
      <c r="AE1" s="72"/>
      <c r="AF1" s="72"/>
      <c r="AG1" s="72"/>
      <c r="AH1" s="72"/>
      <c r="AI1" s="72"/>
      <c r="AJ1" s="72"/>
      <c r="AK1" s="72"/>
      <c r="AL1" s="72"/>
      <c r="AM1" s="72"/>
      <c r="AN1" s="72"/>
    </row>
    <row r="2" spans="1:51" ht="51.75" customHeight="1" thickBot="1" x14ac:dyDescent="0.25">
      <c r="A2" s="294" t="s">
        <v>170</v>
      </c>
      <c r="B2" s="295"/>
      <c r="C2" s="295"/>
      <c r="D2" s="295"/>
      <c r="E2" s="295"/>
      <c r="F2" s="295"/>
      <c r="G2" s="295"/>
      <c r="H2" s="295"/>
      <c r="I2" s="295"/>
      <c r="J2" s="295"/>
      <c r="K2" s="295"/>
      <c r="L2" s="295"/>
      <c r="M2" s="295"/>
      <c r="N2" s="295"/>
      <c r="O2" s="295"/>
      <c r="P2" s="296"/>
      <c r="Q2" s="72"/>
      <c r="R2" s="72"/>
      <c r="S2" s="72"/>
      <c r="T2" s="72"/>
      <c r="U2" s="72"/>
      <c r="V2" s="72"/>
      <c r="W2" s="72"/>
      <c r="X2" s="72"/>
      <c r="Y2" s="72"/>
      <c r="Z2" s="72"/>
      <c r="AA2" s="72"/>
      <c r="AB2" s="72"/>
      <c r="AC2" s="72"/>
      <c r="AD2" s="72"/>
      <c r="AE2" s="72"/>
      <c r="AF2" s="72"/>
      <c r="AG2" s="72"/>
      <c r="AH2" s="72"/>
      <c r="AI2" s="72"/>
      <c r="AJ2" s="72"/>
      <c r="AK2" s="72"/>
      <c r="AL2" s="72"/>
      <c r="AM2" s="72"/>
      <c r="AN2" s="72"/>
    </row>
    <row r="3" spans="1:51" ht="14.65" customHeight="1" thickBot="1" x14ac:dyDescent="0.3">
      <c r="A3" s="308" t="s">
        <v>70</v>
      </c>
      <c r="B3" s="304" t="s">
        <v>69</v>
      </c>
      <c r="C3" s="305"/>
      <c r="D3" s="305"/>
      <c r="E3" s="305"/>
      <c r="F3" s="305"/>
      <c r="G3" s="305"/>
      <c r="H3" s="305"/>
      <c r="I3" s="305"/>
      <c r="J3" s="305"/>
      <c r="K3" s="305"/>
      <c r="L3" s="305"/>
      <c r="M3" s="305"/>
      <c r="N3" s="305"/>
      <c r="O3" s="305"/>
      <c r="P3" s="306"/>
      <c r="Q3" s="106">
        <f>'Grunnlegende informasjon'!$B$13</f>
        <v>0</v>
      </c>
      <c r="R3" s="72"/>
      <c r="S3" s="72"/>
      <c r="T3" s="72"/>
      <c r="U3" s="72"/>
      <c r="V3" s="72"/>
      <c r="W3" s="72"/>
      <c r="X3" s="72"/>
      <c r="Y3" s="72"/>
      <c r="Z3" s="72"/>
      <c r="AA3" s="72"/>
      <c r="AB3" s="72"/>
      <c r="AC3" s="72"/>
      <c r="AD3" s="72"/>
      <c r="AF3" s="72"/>
      <c r="AG3" s="72"/>
      <c r="AH3" s="72"/>
      <c r="AI3" s="72"/>
      <c r="AJ3" s="72"/>
      <c r="AK3" s="72"/>
      <c r="AL3" s="72"/>
      <c r="AM3" s="72"/>
      <c r="AN3" s="72"/>
    </row>
    <row r="4" spans="1:51" ht="14.65" customHeight="1" thickBot="1" x14ac:dyDescent="0.3">
      <c r="A4" s="308"/>
      <c r="B4" s="307">
        <f>'Grunnlegende informasjon'!$B$13</f>
        <v>0</v>
      </c>
      <c r="C4" s="307"/>
      <c r="D4" s="307"/>
      <c r="E4" s="301">
        <f>'Grunnlegende informasjon'!$B$14</f>
        <v>0</v>
      </c>
      <c r="F4" s="302"/>
      <c r="G4" s="303"/>
      <c r="H4" s="301">
        <f>'Grunnlegende informasjon'!$B$15</f>
        <v>0</v>
      </c>
      <c r="I4" s="302"/>
      <c r="J4" s="303"/>
      <c r="K4" s="307">
        <f>'Grunnlegende informasjon'!$B$16</f>
        <v>0</v>
      </c>
      <c r="L4" s="307"/>
      <c r="M4" s="307"/>
      <c r="N4" s="301">
        <f>'Grunnlegende informasjon'!$B$17</f>
        <v>0</v>
      </c>
      <c r="O4" s="302"/>
      <c r="P4" s="303"/>
      <c r="Q4" s="203"/>
      <c r="R4" s="310">
        <f>'Grunnlegende informasjon'!$B$13</f>
        <v>0</v>
      </c>
      <c r="S4" s="310"/>
      <c r="T4" s="310"/>
      <c r="U4" s="310"/>
      <c r="V4" s="310"/>
      <c r="W4" s="311"/>
      <c r="X4" s="327">
        <f>'Grunnlegende informasjon'!$B$14</f>
        <v>0</v>
      </c>
      <c r="Y4" s="328"/>
      <c r="Z4" s="328"/>
      <c r="AA4" s="328"/>
      <c r="AB4" s="328"/>
      <c r="AC4" s="328"/>
      <c r="AD4" s="329"/>
      <c r="AE4" s="324">
        <f>'Grunnlegende informasjon'!$B$15</f>
        <v>0</v>
      </c>
      <c r="AF4" s="325"/>
      <c r="AG4" s="325"/>
      <c r="AH4" s="325"/>
      <c r="AI4" s="325"/>
      <c r="AJ4" s="325"/>
      <c r="AK4" s="326"/>
      <c r="AL4" s="339">
        <f>'Grunnlegende informasjon'!$B$16</f>
        <v>0</v>
      </c>
      <c r="AM4" s="340"/>
      <c r="AN4" s="340"/>
      <c r="AO4" s="340"/>
      <c r="AP4" s="340"/>
      <c r="AQ4" s="340"/>
      <c r="AR4" s="341"/>
      <c r="AS4" s="342">
        <f>'Grunnlegende informasjon'!$B$17</f>
        <v>0</v>
      </c>
      <c r="AT4" s="343"/>
      <c r="AU4" s="343"/>
      <c r="AV4" s="343"/>
      <c r="AW4" s="343"/>
      <c r="AX4" s="343"/>
      <c r="AY4" s="344"/>
    </row>
    <row r="5" spans="1:51" ht="15" customHeight="1" x14ac:dyDescent="0.25">
      <c r="A5" s="308"/>
      <c r="B5" s="189"/>
      <c r="C5" s="227">
        <f>Vekstkalender!$B$5</f>
        <v>0</v>
      </c>
      <c r="D5" s="189"/>
      <c r="E5" s="190"/>
      <c r="F5" s="226">
        <f>Vekstkalender!$B$6</f>
        <v>0</v>
      </c>
      <c r="G5" s="191"/>
      <c r="H5" s="190"/>
      <c r="I5" s="198">
        <f>Vekstkalender!$B$7</f>
        <v>0</v>
      </c>
      <c r="J5" s="191"/>
      <c r="K5" s="189"/>
      <c r="L5" s="227">
        <f>Vekstkalender!$B$8</f>
        <v>0</v>
      </c>
      <c r="M5" s="189"/>
      <c r="N5" s="190"/>
      <c r="O5" s="226">
        <f>Vekstkalender!$B$9</f>
        <v>0</v>
      </c>
      <c r="P5" s="191"/>
      <c r="Q5" s="292" t="s">
        <v>65</v>
      </c>
      <c r="R5" s="286" t="s">
        <v>53</v>
      </c>
      <c r="S5" s="98" t="s">
        <v>2</v>
      </c>
      <c r="T5" s="98" t="s">
        <v>3</v>
      </c>
      <c r="U5" s="98" t="s">
        <v>4</v>
      </c>
      <c r="V5" s="98" t="s">
        <v>6</v>
      </c>
      <c r="W5" s="98" t="s">
        <v>7</v>
      </c>
      <c r="X5" s="288" t="s">
        <v>65</v>
      </c>
      <c r="Y5" s="288" t="s">
        <v>53</v>
      </c>
      <c r="Z5" s="97" t="s">
        <v>2</v>
      </c>
      <c r="AA5" s="97" t="s">
        <v>3</v>
      </c>
      <c r="AB5" s="97" t="s">
        <v>4</v>
      </c>
      <c r="AC5" s="97" t="s">
        <v>6</v>
      </c>
      <c r="AD5" s="97" t="s">
        <v>7</v>
      </c>
      <c r="AE5" s="290" t="s">
        <v>65</v>
      </c>
      <c r="AF5" s="290" t="s">
        <v>53</v>
      </c>
      <c r="AG5" s="99" t="s">
        <v>2</v>
      </c>
      <c r="AH5" s="99" t="s">
        <v>3</v>
      </c>
      <c r="AI5" s="99" t="s">
        <v>4</v>
      </c>
      <c r="AJ5" s="99" t="s">
        <v>6</v>
      </c>
      <c r="AK5" s="99" t="s">
        <v>7</v>
      </c>
      <c r="AL5" s="345" t="s">
        <v>65</v>
      </c>
      <c r="AM5" s="333" t="s">
        <v>53</v>
      </c>
      <c r="AN5" s="100" t="s">
        <v>2</v>
      </c>
      <c r="AO5" s="100" t="s">
        <v>3</v>
      </c>
      <c r="AP5" s="100" t="s">
        <v>4</v>
      </c>
      <c r="AQ5" s="100" t="s">
        <v>6</v>
      </c>
      <c r="AR5" s="100" t="s">
        <v>7</v>
      </c>
      <c r="AS5" s="335" t="s">
        <v>65</v>
      </c>
      <c r="AT5" s="337" t="s">
        <v>53</v>
      </c>
      <c r="AU5" s="119" t="s">
        <v>2</v>
      </c>
      <c r="AV5" s="119" t="s">
        <v>3</v>
      </c>
      <c r="AW5" s="119" t="s">
        <v>4</v>
      </c>
      <c r="AX5" s="119" t="s">
        <v>6</v>
      </c>
      <c r="AY5" s="119" t="s">
        <v>7</v>
      </c>
    </row>
    <row r="6" spans="1:51" ht="30.75" thickBot="1" x14ac:dyDescent="0.25">
      <c r="A6" s="309"/>
      <c r="B6" s="200" t="s">
        <v>59</v>
      </c>
      <c r="C6" s="200" t="s">
        <v>37</v>
      </c>
      <c r="D6" s="201" t="s">
        <v>13</v>
      </c>
      <c r="E6" s="182" t="s">
        <v>59</v>
      </c>
      <c r="F6" s="200" t="s">
        <v>37</v>
      </c>
      <c r="G6" s="200" t="s">
        <v>13</v>
      </c>
      <c r="H6" s="182" t="s">
        <v>59</v>
      </c>
      <c r="I6" s="200" t="s">
        <v>37</v>
      </c>
      <c r="J6" s="200" t="s">
        <v>13</v>
      </c>
      <c r="K6" s="200" t="s">
        <v>59</v>
      </c>
      <c r="L6" s="200" t="s">
        <v>37</v>
      </c>
      <c r="M6" s="201" t="s">
        <v>13</v>
      </c>
      <c r="N6" s="182" t="s">
        <v>59</v>
      </c>
      <c r="O6" s="200" t="s">
        <v>37</v>
      </c>
      <c r="P6" s="200" t="s">
        <v>13</v>
      </c>
      <c r="Q6" s="293"/>
      <c r="R6" s="287"/>
      <c r="S6" s="16" t="s">
        <v>54</v>
      </c>
      <c r="T6" s="16" t="s">
        <v>54</v>
      </c>
      <c r="U6" s="16" t="s">
        <v>54</v>
      </c>
      <c r="V6" s="16" t="s">
        <v>54</v>
      </c>
      <c r="W6" s="16" t="s">
        <v>54</v>
      </c>
      <c r="X6" s="289"/>
      <c r="Y6" s="289"/>
      <c r="Z6" s="18" t="s">
        <v>54</v>
      </c>
      <c r="AA6" s="18" t="s">
        <v>54</v>
      </c>
      <c r="AB6" s="18" t="s">
        <v>54</v>
      </c>
      <c r="AC6" s="18" t="s">
        <v>54</v>
      </c>
      <c r="AD6" s="18" t="s">
        <v>54</v>
      </c>
      <c r="AE6" s="291"/>
      <c r="AF6" s="291"/>
      <c r="AG6" s="22" t="s">
        <v>54</v>
      </c>
      <c r="AH6" s="22" t="s">
        <v>54</v>
      </c>
      <c r="AI6" s="22" t="s">
        <v>54</v>
      </c>
      <c r="AJ6" s="22" t="s">
        <v>54</v>
      </c>
      <c r="AK6" s="22" t="s">
        <v>54</v>
      </c>
      <c r="AL6" s="346"/>
      <c r="AM6" s="334"/>
      <c r="AN6" s="20" t="s">
        <v>54</v>
      </c>
      <c r="AO6" s="20" t="s">
        <v>54</v>
      </c>
      <c r="AP6" s="20" t="s">
        <v>54</v>
      </c>
      <c r="AQ6" s="20" t="s">
        <v>54</v>
      </c>
      <c r="AR6" s="20" t="s">
        <v>54</v>
      </c>
      <c r="AS6" s="336"/>
      <c r="AT6" s="338"/>
      <c r="AU6" s="118" t="s">
        <v>54</v>
      </c>
      <c r="AV6" s="118" t="s">
        <v>54</v>
      </c>
      <c r="AW6" s="118" t="s">
        <v>54</v>
      </c>
      <c r="AX6" s="118" t="s">
        <v>54</v>
      </c>
      <c r="AY6" s="118" t="s">
        <v>54</v>
      </c>
    </row>
    <row r="7" spans="1:51" ht="19.899999999999999" customHeight="1" thickBot="1" x14ac:dyDescent="0.25">
      <c r="A7" s="39">
        <v>6</v>
      </c>
      <c r="B7" s="50"/>
      <c r="C7" s="50"/>
      <c r="D7" s="105">
        <f>C7*B7</f>
        <v>0</v>
      </c>
      <c r="E7" s="50"/>
      <c r="F7" s="50"/>
      <c r="G7" s="105">
        <f>F7*E7</f>
        <v>0</v>
      </c>
      <c r="H7" s="50"/>
      <c r="I7" s="50"/>
      <c r="J7" s="105">
        <f>I7*H7</f>
        <v>0</v>
      </c>
      <c r="K7" s="50"/>
      <c r="L7" s="50"/>
      <c r="M7" s="104">
        <f>L7*K7</f>
        <v>0</v>
      </c>
      <c r="N7" s="50"/>
      <c r="O7" s="50"/>
      <c r="P7" s="104">
        <f>O7*N7</f>
        <v>0</v>
      </c>
      <c r="Q7" s="5">
        <f>INDEX(Næringsstoffinnhold!$B$7:$B$51,A7)</f>
        <v>6</v>
      </c>
      <c r="R7" s="5">
        <f t="shared" ref="R7:R20" si="0">D7</f>
        <v>0</v>
      </c>
      <c r="S7" s="5">
        <f>(INDEX(Næringsstoffinnhold!$C$7:$C$51,Næringstofftilførsel!Q7)*Næringstofftilførsel!R7/100)</f>
        <v>0</v>
      </c>
      <c r="T7" s="5">
        <f>INDEX(Næringsstoffinnhold!$D$7:$D$51,Næringstofftilførsel!Q7)*Næringstofftilførsel!R7/100</f>
        <v>0</v>
      </c>
      <c r="U7" s="5">
        <f>INDEX(Næringsstoffinnhold!$E$7:$E$51,Næringstofftilførsel!Q7)*Næringstofftilførsel!R7/100</f>
        <v>0</v>
      </c>
      <c r="V7" s="5">
        <f>INDEX(Næringsstoffinnhold!$G$7:$G$51,Næringstofftilførsel!Q7)*Næringstofftilførsel!R7/100</f>
        <v>0</v>
      </c>
      <c r="W7" s="5">
        <f>INDEX(Næringsstoffinnhold!$H$7:$H$51,Næringstofftilførsel!Q7)*Næringstofftilførsel!R7/100</f>
        <v>0</v>
      </c>
      <c r="X7" s="5">
        <f>INDEX(Næringsstoffinnhold!$B$7:$B$51,A7)</f>
        <v>6</v>
      </c>
      <c r="Y7" s="5">
        <f t="shared" ref="Y7:Y20" si="1">G7</f>
        <v>0</v>
      </c>
      <c r="Z7" s="5">
        <f>INDEX(Næringsstoffinnhold!$C$7:$C$51,Næringstofftilførsel!X7)*Næringstofftilførsel!Y7/100</f>
        <v>0</v>
      </c>
      <c r="AA7" s="5">
        <f>INDEX(Næringsstoffinnhold!$D$7:$D$51,Næringstofftilførsel!X7)*Næringstofftilførsel!Y7/100</f>
        <v>0</v>
      </c>
      <c r="AB7" s="5">
        <f>INDEX(Næringsstoffinnhold!$E$7:$E$51,Næringstofftilførsel!X7)*Næringstofftilførsel!Y7/100</f>
        <v>0</v>
      </c>
      <c r="AC7" s="5">
        <f>INDEX(Næringsstoffinnhold!$G$7:$G$51,Næringstofftilførsel!X7)*Næringstofftilførsel!Y7/100</f>
        <v>0</v>
      </c>
      <c r="AD7" s="5">
        <f>INDEX(Næringsstoffinnhold!$H$7:$H$51,Næringstofftilførsel!X7)*Næringstofftilførsel!Y7/100</f>
        <v>0</v>
      </c>
      <c r="AE7" s="5">
        <f>INDEX(Næringsstoffinnhold!$B$7:$B$51,A7)</f>
        <v>6</v>
      </c>
      <c r="AF7" s="5">
        <f t="shared" ref="AF7:AF20" si="2">J7</f>
        <v>0</v>
      </c>
      <c r="AG7" s="5">
        <f>INDEX(Næringsstoffinnhold!$C$7:$C$51,Næringstofftilførsel!AE7)*Næringstofftilførsel!AF7/100</f>
        <v>0</v>
      </c>
      <c r="AH7" s="5">
        <f>INDEX(Næringsstoffinnhold!$D$7:$D$51,Næringstofftilførsel!AE7)*Næringstofftilførsel!AF7/100</f>
        <v>0</v>
      </c>
      <c r="AI7" s="5">
        <f>INDEX(Næringsstoffinnhold!$E$7:$E$51,Næringstofftilførsel!AE7)*Næringstofftilførsel!AF7/100</f>
        <v>0</v>
      </c>
      <c r="AJ7" s="5">
        <f>INDEX(Næringsstoffinnhold!$G$7:$G$51,Næringstofftilførsel!AE7)*Næringstofftilførsel!AF7/100</f>
        <v>0</v>
      </c>
      <c r="AK7" s="5">
        <f>INDEX(Næringsstoffinnhold!$H$7:$H$51,Næringstofftilførsel!AE7)*Næringstofftilførsel!AF7/100</f>
        <v>0</v>
      </c>
      <c r="AL7" s="5">
        <f>INDEX(Næringsstoffinnhold!$B$7:$B$51,A7)</f>
        <v>6</v>
      </c>
      <c r="AM7" s="6">
        <f t="shared" ref="AM7:AM20" si="3">M7</f>
        <v>0</v>
      </c>
      <c r="AN7" s="5">
        <f>(INDEX(Næringsstoffinnhold!$C$7:$C$51,Næringstofftilførsel!AL7)*Næringstofftilførsel!AM7/100)</f>
        <v>0</v>
      </c>
      <c r="AO7" s="5">
        <f>INDEX(Næringsstoffinnhold!$D$7:$D$51,Næringstofftilførsel!AL7)*Næringstofftilførsel!AM7/100</f>
        <v>0</v>
      </c>
      <c r="AP7" s="5">
        <f>INDEX(Næringsstoffinnhold!$E$7:$E$51,Næringstofftilførsel!AL7)*Næringstofftilførsel!AM7/100</f>
        <v>0</v>
      </c>
      <c r="AQ7" s="5">
        <f>INDEX(Næringsstoffinnhold!$G$7:$G$51,Næringstofftilførsel!AL7)*Næringstofftilførsel!AM7/100</f>
        <v>0</v>
      </c>
      <c r="AR7" s="5">
        <f>INDEX(Næringsstoffinnhold!$H$7:$H$51,Næringstofftilførsel!AL7)*Næringstofftilførsel!AM7/100</f>
        <v>0</v>
      </c>
      <c r="AS7" s="5">
        <f>INDEX(Næringsstoffinnhold!$B$7:$B$51,A7)</f>
        <v>6</v>
      </c>
      <c r="AT7" s="6">
        <f>P7</f>
        <v>0</v>
      </c>
      <c r="AU7" s="5">
        <f>(INDEX(Næringsstoffinnhold!$C$7:$C$51,Næringstofftilførsel!AS7)*Næringstofftilførsel!AT7/100)</f>
        <v>0</v>
      </c>
      <c r="AV7" s="5">
        <f>INDEX(Næringsstoffinnhold!$D$7:$D$51,Næringstofftilførsel!AS7)*Næringstofftilførsel!AT7/100</f>
        <v>0</v>
      </c>
      <c r="AW7" s="5">
        <f>INDEX(Næringsstoffinnhold!$E$7:$E$51,Næringstofftilførsel!AS7)*Næringstofftilførsel!AT7/100</f>
        <v>0</v>
      </c>
      <c r="AX7" s="5">
        <f>INDEX(Næringsstoffinnhold!$G$7:$G$51,Næringstofftilførsel!AS7)*Næringstofftilførsel!AT7/100</f>
        <v>0</v>
      </c>
      <c r="AY7" s="5">
        <f>INDEX(Næringsstoffinnhold!$H$7:$H$51,Næringstofftilførsel!AS7)*Næringstofftilførsel!AT7/100</f>
        <v>0</v>
      </c>
    </row>
    <row r="8" spans="1:51" ht="19.899999999999999" customHeight="1" thickBot="1" x14ac:dyDescent="0.25">
      <c r="A8" s="36">
        <v>12</v>
      </c>
      <c r="B8" s="50"/>
      <c r="C8" s="50"/>
      <c r="D8" s="105">
        <f t="shared" ref="D8:D20" si="4">C8*B8</f>
        <v>0</v>
      </c>
      <c r="E8" s="50"/>
      <c r="F8" s="50"/>
      <c r="G8" s="105">
        <f t="shared" ref="G8:G20" si="5">F8*E8</f>
        <v>0</v>
      </c>
      <c r="H8" s="50"/>
      <c r="I8" s="50"/>
      <c r="J8" s="105">
        <f t="shared" ref="J8:J20" si="6">I8*H8</f>
        <v>0</v>
      </c>
      <c r="K8" s="50"/>
      <c r="L8" s="50"/>
      <c r="M8" s="104">
        <f t="shared" ref="M8:M20" si="7">L8*K8</f>
        <v>0</v>
      </c>
      <c r="N8" s="50"/>
      <c r="O8" s="50"/>
      <c r="P8" s="104">
        <f t="shared" ref="P8:P20" si="8">O8*N8</f>
        <v>0</v>
      </c>
      <c r="Q8" s="5">
        <f>INDEX(Næringsstoffinnhold!$B$7:$B$51,A8)</f>
        <v>12</v>
      </c>
      <c r="R8" s="5">
        <f t="shared" si="0"/>
        <v>0</v>
      </c>
      <c r="S8" s="5">
        <f>(INDEX(Næringsstoffinnhold!$C$7:$C$51,Næringstofftilførsel!Q8)*Næringstofftilførsel!R8/100)</f>
        <v>0</v>
      </c>
      <c r="T8" s="5">
        <f>INDEX(Næringsstoffinnhold!$D$7:$D$51,Næringstofftilførsel!Q8)*Næringstofftilførsel!R8/100</f>
        <v>0</v>
      </c>
      <c r="U8" s="5">
        <f>INDEX(Næringsstoffinnhold!$E$7:$E$51,Næringstofftilførsel!Q8)*Næringstofftilførsel!R8/100</f>
        <v>0</v>
      </c>
      <c r="V8" s="5">
        <f>INDEX(Næringsstoffinnhold!$G$7:$G$51,Næringstofftilførsel!Q8)*Næringstofftilførsel!R8/100</f>
        <v>0</v>
      </c>
      <c r="W8" s="5">
        <f>INDEX(Næringsstoffinnhold!$H$7:$H$51,Næringstofftilførsel!Q8)*Næringstofftilførsel!R8/100</f>
        <v>0</v>
      </c>
      <c r="X8" s="5">
        <f>INDEX(Næringsstoffinnhold!$B$7:$B$51,A8)</f>
        <v>12</v>
      </c>
      <c r="Y8" s="5">
        <f t="shared" si="1"/>
        <v>0</v>
      </c>
      <c r="Z8" s="5">
        <f>INDEX(Næringsstoffinnhold!$C$7:$C$51,Næringstofftilførsel!X8)*Næringstofftilførsel!Y8/100</f>
        <v>0</v>
      </c>
      <c r="AA8" s="5">
        <f>INDEX(Næringsstoffinnhold!$D$7:$D$51,Næringstofftilførsel!X8)*Næringstofftilførsel!Y8/100</f>
        <v>0</v>
      </c>
      <c r="AB8" s="5">
        <f>INDEX(Næringsstoffinnhold!$E$7:$E$51,Næringstofftilførsel!X8)*Næringstofftilførsel!Y8/100</f>
        <v>0</v>
      </c>
      <c r="AC8" s="5">
        <f>INDEX(Næringsstoffinnhold!$G$7:$G$51,Næringstofftilførsel!X8)*Næringstofftilførsel!Y8/100</f>
        <v>0</v>
      </c>
      <c r="AD8" s="5">
        <f>INDEX(Næringsstoffinnhold!$H$7:$H$51,Næringstofftilførsel!X8)*Næringstofftilførsel!Y8/100</f>
        <v>0</v>
      </c>
      <c r="AE8" s="5">
        <f>INDEX(Næringsstoffinnhold!$B$7:$B$51,A8)</f>
        <v>12</v>
      </c>
      <c r="AF8" s="5">
        <f t="shared" si="2"/>
        <v>0</v>
      </c>
      <c r="AG8" s="5">
        <f>INDEX(Næringsstoffinnhold!$C$7:$C$51,Næringstofftilførsel!AE8)*Næringstofftilførsel!AF8/100</f>
        <v>0</v>
      </c>
      <c r="AH8" s="5">
        <f>INDEX(Næringsstoffinnhold!$D$7:$D$51,Næringstofftilførsel!AE8)*Næringstofftilførsel!AF8/100</f>
        <v>0</v>
      </c>
      <c r="AI8" s="5">
        <f>INDEX(Næringsstoffinnhold!$E$7:$E$51,Næringstofftilførsel!AE8)*Næringstofftilførsel!AF8/100</f>
        <v>0</v>
      </c>
      <c r="AJ8" s="5">
        <f>INDEX(Næringsstoffinnhold!$G$7:$G$51,Næringstofftilførsel!AE8)*Næringstofftilførsel!AF8/100</f>
        <v>0</v>
      </c>
      <c r="AK8" s="5">
        <f>INDEX(Næringsstoffinnhold!$H$7:$H$51,Næringstofftilførsel!AE8)*Næringstofftilførsel!AF8/100</f>
        <v>0</v>
      </c>
      <c r="AL8" s="5">
        <f>INDEX(Næringsstoffinnhold!$B$7:$B$51,A8)</f>
        <v>12</v>
      </c>
      <c r="AM8" s="6">
        <f t="shared" si="3"/>
        <v>0</v>
      </c>
      <c r="AN8" s="5">
        <f>(INDEX(Næringsstoffinnhold!$C$7:$C$51,Næringstofftilførsel!AL8)*Næringstofftilførsel!AM8/100)</f>
        <v>0</v>
      </c>
      <c r="AO8" s="5">
        <f>INDEX(Næringsstoffinnhold!$D$7:$D$51,Næringstofftilførsel!AL8)*Næringstofftilførsel!AM8/100</f>
        <v>0</v>
      </c>
      <c r="AP8" s="5">
        <f>INDEX(Næringsstoffinnhold!$E$7:$E$51,Næringstofftilførsel!AL8)*Næringstofftilførsel!AM8/100</f>
        <v>0</v>
      </c>
      <c r="AQ8" s="5">
        <f>INDEX(Næringsstoffinnhold!$G$7:$G$51,Næringstofftilførsel!AL8)*Næringstofftilførsel!AM8/100</f>
        <v>0</v>
      </c>
      <c r="AR8" s="5">
        <f>INDEX(Næringsstoffinnhold!$H$7:$H$51,Næringstofftilførsel!AL8)*Næringstofftilførsel!AM8/100</f>
        <v>0</v>
      </c>
      <c r="AS8" s="5">
        <f>INDEX(Næringsstoffinnhold!$B$7:$B$51,A8)</f>
        <v>12</v>
      </c>
      <c r="AT8" s="6">
        <f t="shared" ref="AT8:AT20" si="9">P8</f>
        <v>0</v>
      </c>
      <c r="AU8" s="5">
        <f>(INDEX(Næringsstoffinnhold!$C$7:$C$51,Næringstofftilførsel!AS8)*Næringstofftilførsel!AT8/100)</f>
        <v>0</v>
      </c>
      <c r="AV8" s="5">
        <f>INDEX(Næringsstoffinnhold!$D$7:$D$51,Næringstofftilførsel!AS8)*Næringstofftilførsel!AT8/100</f>
        <v>0</v>
      </c>
      <c r="AW8" s="5">
        <f>INDEX(Næringsstoffinnhold!$E$7:$E$51,Næringstofftilførsel!AS8)*Næringstofftilførsel!AT8/100</f>
        <v>0</v>
      </c>
      <c r="AX8" s="5">
        <f>INDEX(Næringsstoffinnhold!$G$7:$G$51,Næringstofftilførsel!AS8)*Næringstofftilførsel!AT8/100</f>
        <v>0</v>
      </c>
      <c r="AY8" s="5">
        <f>INDEX(Næringsstoffinnhold!$H$7:$H$51,Næringstofftilførsel!AS8)*Næringstofftilførsel!AT8/100</f>
        <v>0</v>
      </c>
    </row>
    <row r="9" spans="1:51" ht="19.899999999999999" customHeight="1" thickBot="1" x14ac:dyDescent="0.25">
      <c r="A9" s="36">
        <v>16</v>
      </c>
      <c r="B9" s="50"/>
      <c r="C9" s="50"/>
      <c r="D9" s="105">
        <f t="shared" si="4"/>
        <v>0</v>
      </c>
      <c r="E9" s="50"/>
      <c r="F9" s="50"/>
      <c r="G9" s="105">
        <f t="shared" si="5"/>
        <v>0</v>
      </c>
      <c r="H9" s="50"/>
      <c r="I9" s="50"/>
      <c r="J9" s="105">
        <f t="shared" si="6"/>
        <v>0</v>
      </c>
      <c r="K9" s="50"/>
      <c r="L9" s="50"/>
      <c r="M9" s="104">
        <f t="shared" si="7"/>
        <v>0</v>
      </c>
      <c r="N9" s="50"/>
      <c r="O9" s="50"/>
      <c r="P9" s="104">
        <f t="shared" si="8"/>
        <v>0</v>
      </c>
      <c r="Q9" s="5">
        <f>INDEX(Næringsstoffinnhold!$B$7:$B$51,A9)</f>
        <v>16</v>
      </c>
      <c r="R9" s="5">
        <f t="shared" si="0"/>
        <v>0</v>
      </c>
      <c r="S9" s="5">
        <f>(INDEX(Næringsstoffinnhold!$C$7:$C$51,Næringstofftilførsel!Q9)*Næringstofftilførsel!R9/100)</f>
        <v>0</v>
      </c>
      <c r="T9" s="5">
        <f>INDEX(Næringsstoffinnhold!$D$7:$D$51,Næringstofftilførsel!Q9)*Næringstofftilførsel!R9/100</f>
        <v>0</v>
      </c>
      <c r="U9" s="5">
        <f>INDEX(Næringsstoffinnhold!$E$7:$E$51,Næringstofftilførsel!Q9)*Næringstofftilførsel!R9/100</f>
        <v>0</v>
      </c>
      <c r="V9" s="5">
        <f>INDEX(Næringsstoffinnhold!$G$7:$G$51,Næringstofftilførsel!Q9)*Næringstofftilførsel!R9/100</f>
        <v>0</v>
      </c>
      <c r="W9" s="5">
        <f>INDEX(Næringsstoffinnhold!$H$7:$H$51,Næringstofftilførsel!Q9)*Næringstofftilførsel!R9/100</f>
        <v>0</v>
      </c>
      <c r="X9" s="5">
        <f>INDEX(Næringsstoffinnhold!$B$7:$B$51,A9)</f>
        <v>16</v>
      </c>
      <c r="Y9" s="5">
        <f t="shared" si="1"/>
        <v>0</v>
      </c>
      <c r="Z9" s="5">
        <f>INDEX(Næringsstoffinnhold!$C$7:$C$51,Næringstofftilførsel!X9)*Næringstofftilførsel!Y9/100</f>
        <v>0</v>
      </c>
      <c r="AA9" s="5">
        <f>INDEX(Næringsstoffinnhold!$D$7:$D$51,Næringstofftilførsel!X9)*Næringstofftilførsel!Y9/100</f>
        <v>0</v>
      </c>
      <c r="AB9" s="5">
        <f>INDEX(Næringsstoffinnhold!$E$7:$E$51,Næringstofftilførsel!X9)*Næringstofftilførsel!Y9/100</f>
        <v>0</v>
      </c>
      <c r="AC9" s="5">
        <f>INDEX(Næringsstoffinnhold!$G$7:$G$51,Næringstofftilførsel!X9)*Næringstofftilførsel!Y9/100</f>
        <v>0</v>
      </c>
      <c r="AD9" s="5">
        <f>INDEX(Næringsstoffinnhold!$H$7:$H$51,Næringstofftilførsel!X9)*Næringstofftilførsel!Y9/100</f>
        <v>0</v>
      </c>
      <c r="AE9" s="5">
        <f>INDEX(Næringsstoffinnhold!$B$7:$B$51,A9)</f>
        <v>16</v>
      </c>
      <c r="AF9" s="5">
        <f t="shared" si="2"/>
        <v>0</v>
      </c>
      <c r="AG9" s="5">
        <f>INDEX(Næringsstoffinnhold!$C$7:$C$51,Næringstofftilførsel!AE9)*Næringstofftilførsel!AF9/100</f>
        <v>0</v>
      </c>
      <c r="AH9" s="5">
        <f>INDEX(Næringsstoffinnhold!$D$7:$D$51,Næringstofftilførsel!AE9)*Næringstofftilførsel!AF9/100</f>
        <v>0</v>
      </c>
      <c r="AI9" s="5">
        <f>INDEX(Næringsstoffinnhold!$E$7:$E$51,Næringstofftilførsel!AE9)*Næringstofftilførsel!AF9/100</f>
        <v>0</v>
      </c>
      <c r="AJ9" s="5">
        <f>INDEX(Næringsstoffinnhold!$G$7:$G$51,Næringstofftilførsel!AE9)*Næringstofftilførsel!AF9/100</f>
        <v>0</v>
      </c>
      <c r="AK9" s="5">
        <f>INDEX(Næringsstoffinnhold!$H$7:$H$51,Næringstofftilførsel!AE9)*Næringstofftilførsel!AF9/100</f>
        <v>0</v>
      </c>
      <c r="AL9" s="5">
        <f>INDEX(Næringsstoffinnhold!$B$7:$B$51,A9)</f>
        <v>16</v>
      </c>
      <c r="AM9" s="6">
        <f t="shared" si="3"/>
        <v>0</v>
      </c>
      <c r="AN9" s="5">
        <f>(INDEX(Næringsstoffinnhold!$C$7:$C$51,Næringstofftilførsel!AL9)*Næringstofftilførsel!AM9/100)</f>
        <v>0</v>
      </c>
      <c r="AO9" s="5">
        <f>INDEX(Næringsstoffinnhold!$D$7:$D$51,Næringstofftilførsel!AL9)*Næringstofftilførsel!AM9/100</f>
        <v>0</v>
      </c>
      <c r="AP9" s="5">
        <f>INDEX(Næringsstoffinnhold!$E$7:$E$51,Næringstofftilførsel!AL9)*Næringstofftilførsel!AM9/100</f>
        <v>0</v>
      </c>
      <c r="AQ9" s="5">
        <f>INDEX(Næringsstoffinnhold!$G$7:$G$51,Næringstofftilførsel!AL9)*Næringstofftilførsel!AM9/100</f>
        <v>0</v>
      </c>
      <c r="AR9" s="5">
        <f>INDEX(Næringsstoffinnhold!$H$7:$H$51,Næringstofftilførsel!AL9)*Næringstofftilførsel!AM9/100</f>
        <v>0</v>
      </c>
      <c r="AS9" s="5">
        <f>INDEX(Næringsstoffinnhold!$B$7:$B$51,A9)</f>
        <v>16</v>
      </c>
      <c r="AT9" s="6">
        <f t="shared" si="9"/>
        <v>0</v>
      </c>
      <c r="AU9" s="5">
        <f>(INDEX(Næringsstoffinnhold!$C$7:$C$51,Næringstofftilførsel!AS9)*Næringstofftilførsel!AT9/100)</f>
        <v>0</v>
      </c>
      <c r="AV9" s="5">
        <f>INDEX(Næringsstoffinnhold!$D$7:$D$51,Næringstofftilførsel!AS9)*Næringstofftilførsel!AT9/100</f>
        <v>0</v>
      </c>
      <c r="AW9" s="5">
        <f>INDEX(Næringsstoffinnhold!$E$7:$E$51,Næringstofftilførsel!AS9)*Næringstofftilførsel!AT9/100</f>
        <v>0</v>
      </c>
      <c r="AX9" s="5">
        <f>INDEX(Næringsstoffinnhold!$G$7:$G$51,Næringstofftilførsel!AS9)*Næringstofftilførsel!AT9/100</f>
        <v>0</v>
      </c>
      <c r="AY9" s="5">
        <f>INDEX(Næringsstoffinnhold!$H$7:$H$51,Næringstofftilførsel!AS9)*Næringstofftilførsel!AT9/100</f>
        <v>0</v>
      </c>
    </row>
    <row r="10" spans="1:51" ht="19.899999999999999" customHeight="1" thickBot="1" x14ac:dyDescent="0.25">
      <c r="A10" s="36">
        <v>10</v>
      </c>
      <c r="B10" s="50"/>
      <c r="C10" s="50"/>
      <c r="D10" s="105">
        <f t="shared" si="4"/>
        <v>0</v>
      </c>
      <c r="E10" s="50"/>
      <c r="F10" s="50"/>
      <c r="G10" s="105">
        <f t="shared" si="5"/>
        <v>0</v>
      </c>
      <c r="H10" s="50"/>
      <c r="I10" s="50"/>
      <c r="J10" s="105">
        <f t="shared" si="6"/>
        <v>0</v>
      </c>
      <c r="K10" s="50"/>
      <c r="L10" s="50"/>
      <c r="M10" s="104">
        <f t="shared" si="7"/>
        <v>0</v>
      </c>
      <c r="N10" s="50"/>
      <c r="O10" s="50"/>
      <c r="P10" s="104">
        <f t="shared" si="8"/>
        <v>0</v>
      </c>
      <c r="Q10" s="5">
        <f>INDEX(Næringsstoffinnhold!$B$7:$B$51,A10)</f>
        <v>10</v>
      </c>
      <c r="R10" s="5">
        <f t="shared" si="0"/>
        <v>0</v>
      </c>
      <c r="S10" s="5">
        <f>(INDEX(Næringsstoffinnhold!$C$7:$C$51,Næringstofftilførsel!Q10)*Næringstofftilførsel!R10/100)</f>
        <v>0</v>
      </c>
      <c r="T10" s="5">
        <f>INDEX(Næringsstoffinnhold!$D$7:$D$51,Næringstofftilførsel!Q10)*Næringstofftilførsel!R10/100</f>
        <v>0</v>
      </c>
      <c r="U10" s="5">
        <f>INDEX(Næringsstoffinnhold!$E$7:$E$51,Næringstofftilførsel!Q10)*Næringstofftilførsel!R10/100</f>
        <v>0</v>
      </c>
      <c r="V10" s="5">
        <f>INDEX(Næringsstoffinnhold!$G$7:$G$51,Næringstofftilførsel!Q10)*Næringstofftilførsel!R10/100</f>
        <v>0</v>
      </c>
      <c r="W10" s="5">
        <f>INDEX(Næringsstoffinnhold!$H$7:$H$51,Næringstofftilførsel!Q10)*Næringstofftilførsel!R10/100</f>
        <v>0</v>
      </c>
      <c r="X10" s="5">
        <f>INDEX(Næringsstoffinnhold!$B$7:$B$51,A10)</f>
        <v>10</v>
      </c>
      <c r="Y10" s="5">
        <f t="shared" si="1"/>
        <v>0</v>
      </c>
      <c r="Z10" s="5">
        <f>INDEX(Næringsstoffinnhold!$C$7:$C$51,Næringstofftilførsel!X10)*Næringstofftilførsel!Y10/100</f>
        <v>0</v>
      </c>
      <c r="AA10" s="5">
        <f>INDEX(Næringsstoffinnhold!$D$7:$D$51,Næringstofftilførsel!X10)*Næringstofftilførsel!Y10/100</f>
        <v>0</v>
      </c>
      <c r="AB10" s="5">
        <f>INDEX(Næringsstoffinnhold!$E$7:$E$51,Næringstofftilførsel!X10)*Næringstofftilførsel!Y10/100</f>
        <v>0</v>
      </c>
      <c r="AC10" s="5">
        <f>INDEX(Næringsstoffinnhold!$G$7:$G$51,Næringstofftilførsel!X10)*Næringstofftilførsel!Y10/100</f>
        <v>0</v>
      </c>
      <c r="AD10" s="5">
        <f>INDEX(Næringsstoffinnhold!$H$7:$H$51,Næringstofftilførsel!X10)*Næringstofftilførsel!Y10/100</f>
        <v>0</v>
      </c>
      <c r="AE10" s="5">
        <f>INDEX(Næringsstoffinnhold!$B$7:$B$51,A10)</f>
        <v>10</v>
      </c>
      <c r="AF10" s="5">
        <f t="shared" si="2"/>
        <v>0</v>
      </c>
      <c r="AG10" s="5">
        <f>INDEX(Næringsstoffinnhold!$C$7:$C$51,Næringstofftilførsel!AE10)*Næringstofftilførsel!AF10/100</f>
        <v>0</v>
      </c>
      <c r="AH10" s="5">
        <f>INDEX(Næringsstoffinnhold!$D$7:$D$51,Næringstofftilførsel!AE10)*Næringstofftilførsel!AF10/100</f>
        <v>0</v>
      </c>
      <c r="AI10" s="5">
        <f>INDEX(Næringsstoffinnhold!$E$7:$E$51,Næringstofftilførsel!AE10)*Næringstofftilførsel!AF10/100</f>
        <v>0</v>
      </c>
      <c r="AJ10" s="5">
        <f>INDEX(Næringsstoffinnhold!$G$7:$G$51,Næringstofftilførsel!AE10)*Næringstofftilførsel!AF10/100</f>
        <v>0</v>
      </c>
      <c r="AK10" s="5">
        <f>INDEX(Næringsstoffinnhold!$H$7:$H$51,Næringstofftilførsel!AE10)*Næringstofftilførsel!AF10/100</f>
        <v>0</v>
      </c>
      <c r="AL10" s="5">
        <f>INDEX(Næringsstoffinnhold!$B$7:$B$51,A10)</f>
        <v>10</v>
      </c>
      <c r="AM10" s="6">
        <f t="shared" si="3"/>
        <v>0</v>
      </c>
      <c r="AN10" s="5">
        <f>(INDEX(Næringsstoffinnhold!$C$7:$C$51,Næringstofftilførsel!AL10)*Næringstofftilførsel!AM10/100)</f>
        <v>0</v>
      </c>
      <c r="AO10" s="5">
        <f>INDEX(Næringsstoffinnhold!$D$7:$D$51,Næringstofftilførsel!AL10)*Næringstofftilførsel!AM10/100</f>
        <v>0</v>
      </c>
      <c r="AP10" s="5">
        <f>INDEX(Næringsstoffinnhold!$E$7:$E$51,Næringstofftilførsel!AL10)*Næringstofftilførsel!AM10/100</f>
        <v>0</v>
      </c>
      <c r="AQ10" s="5">
        <f>INDEX(Næringsstoffinnhold!$G$7:$G$51,Næringstofftilførsel!AL10)*Næringstofftilførsel!AM10/100</f>
        <v>0</v>
      </c>
      <c r="AR10" s="5">
        <f>INDEX(Næringsstoffinnhold!$H$7:$H$51,Næringstofftilførsel!AL10)*Næringstofftilførsel!AM10/100</f>
        <v>0</v>
      </c>
      <c r="AS10" s="5">
        <f>INDEX(Næringsstoffinnhold!$B$7:$B$51,A10)</f>
        <v>10</v>
      </c>
      <c r="AT10" s="6">
        <f t="shared" si="9"/>
        <v>0</v>
      </c>
      <c r="AU10" s="5">
        <f>(INDEX(Næringsstoffinnhold!$C$7:$C$51,Næringstofftilførsel!AS10)*Næringstofftilførsel!AT10/100)</f>
        <v>0</v>
      </c>
      <c r="AV10" s="5">
        <f>INDEX(Næringsstoffinnhold!$D$7:$D$51,Næringstofftilførsel!AS10)*Næringstofftilførsel!AT10/100</f>
        <v>0</v>
      </c>
      <c r="AW10" s="5">
        <f>INDEX(Næringsstoffinnhold!$E$7:$E$51,Næringstofftilførsel!AS10)*Næringstofftilførsel!AT10/100</f>
        <v>0</v>
      </c>
      <c r="AX10" s="5">
        <f>INDEX(Næringsstoffinnhold!$G$7:$G$51,Næringstofftilførsel!AS10)*Næringstofftilførsel!AT10/100</f>
        <v>0</v>
      </c>
      <c r="AY10" s="5">
        <f>INDEX(Næringsstoffinnhold!$H$7:$H$51,Næringstofftilførsel!AS10)*Næringstofftilførsel!AT10/100</f>
        <v>0</v>
      </c>
    </row>
    <row r="11" spans="1:51" ht="19.899999999999999" customHeight="1" thickBot="1" x14ac:dyDescent="0.25">
      <c r="A11" s="36">
        <v>31</v>
      </c>
      <c r="B11" s="50"/>
      <c r="C11" s="50"/>
      <c r="D11" s="105">
        <f t="shared" si="4"/>
        <v>0</v>
      </c>
      <c r="E11" s="50"/>
      <c r="F11" s="50"/>
      <c r="G11" s="105">
        <f t="shared" si="5"/>
        <v>0</v>
      </c>
      <c r="H11" s="50"/>
      <c r="I11" s="50"/>
      <c r="J11" s="105">
        <f t="shared" si="6"/>
        <v>0</v>
      </c>
      <c r="K11" s="50"/>
      <c r="L11" s="50"/>
      <c r="M11" s="104">
        <f t="shared" si="7"/>
        <v>0</v>
      </c>
      <c r="N11" s="50"/>
      <c r="O11" s="50"/>
      <c r="P11" s="104">
        <f t="shared" si="8"/>
        <v>0</v>
      </c>
      <c r="Q11" s="5">
        <f>INDEX(Næringsstoffinnhold!$B$7:$B$51,A11)</f>
        <v>31</v>
      </c>
      <c r="R11" s="5">
        <f t="shared" si="0"/>
        <v>0</v>
      </c>
      <c r="S11" s="5">
        <f>(INDEX(Næringsstoffinnhold!$C$7:$C$51,Næringstofftilførsel!Q11)*Næringstofftilførsel!R11/100)</f>
        <v>0</v>
      </c>
      <c r="T11" s="5">
        <f>INDEX(Næringsstoffinnhold!$D$7:$D$51,Næringstofftilførsel!Q11)*Næringstofftilførsel!R11/100</f>
        <v>0</v>
      </c>
      <c r="U11" s="5">
        <f>INDEX(Næringsstoffinnhold!$E$7:$E$51,Næringstofftilførsel!Q11)*Næringstofftilførsel!R11/100</f>
        <v>0</v>
      </c>
      <c r="V11" s="5">
        <f>INDEX(Næringsstoffinnhold!$G$7:$G$51,Næringstofftilførsel!Q11)*Næringstofftilførsel!R11/100</f>
        <v>0</v>
      </c>
      <c r="W11" s="5">
        <f>INDEX(Næringsstoffinnhold!$H$7:$H$51,Næringstofftilførsel!Q11)*Næringstofftilførsel!R11/100</f>
        <v>0</v>
      </c>
      <c r="X11" s="5">
        <f>INDEX(Næringsstoffinnhold!$B$7:$B$51,A11)</f>
        <v>31</v>
      </c>
      <c r="Y11" s="5">
        <f t="shared" si="1"/>
        <v>0</v>
      </c>
      <c r="Z11" s="5">
        <f>INDEX(Næringsstoffinnhold!$C$7:$C$51,Næringstofftilførsel!X11)*Næringstofftilførsel!Y11/100</f>
        <v>0</v>
      </c>
      <c r="AA11" s="5">
        <f>INDEX(Næringsstoffinnhold!$D$7:$D$51,Næringstofftilførsel!X11)*Næringstofftilførsel!Y11/100</f>
        <v>0</v>
      </c>
      <c r="AB11" s="5">
        <f>INDEX(Næringsstoffinnhold!$E$7:$E$51,Næringstofftilførsel!X11)*Næringstofftilførsel!Y11/100</f>
        <v>0</v>
      </c>
      <c r="AC11" s="5">
        <f>INDEX(Næringsstoffinnhold!$G$7:$G$51,Næringstofftilførsel!X11)*Næringstofftilførsel!Y11/100</f>
        <v>0</v>
      </c>
      <c r="AD11" s="5">
        <f>INDEX(Næringsstoffinnhold!$H$7:$H$51,Næringstofftilførsel!X11)*Næringstofftilførsel!Y11/100</f>
        <v>0</v>
      </c>
      <c r="AE11" s="5">
        <f>INDEX(Næringsstoffinnhold!$B$7:$B$51,A11)</f>
        <v>31</v>
      </c>
      <c r="AF11" s="5">
        <f t="shared" si="2"/>
        <v>0</v>
      </c>
      <c r="AG11" s="5">
        <f>INDEX(Næringsstoffinnhold!$C$7:$C$51,Næringstofftilførsel!AE11)*Næringstofftilførsel!AF11/100</f>
        <v>0</v>
      </c>
      <c r="AH11" s="5">
        <f>INDEX(Næringsstoffinnhold!$D$7:$D$51,Næringstofftilførsel!AE11)*Næringstofftilførsel!AF11/100</f>
        <v>0</v>
      </c>
      <c r="AI11" s="5">
        <f>INDEX(Næringsstoffinnhold!$E$7:$E$51,Næringstofftilførsel!AE11)*Næringstofftilførsel!AF11/100</f>
        <v>0</v>
      </c>
      <c r="AJ11" s="5">
        <f>INDEX(Næringsstoffinnhold!$G$7:$G$51,Næringstofftilførsel!AE11)*Næringstofftilførsel!AF11/100</f>
        <v>0</v>
      </c>
      <c r="AK11" s="5">
        <f>INDEX(Næringsstoffinnhold!$H$7:$H$51,Næringstofftilførsel!AE11)*Næringstofftilførsel!AF11/100</f>
        <v>0</v>
      </c>
      <c r="AL11" s="5">
        <f>INDEX(Næringsstoffinnhold!$B$7:$B$51,A11)</f>
        <v>31</v>
      </c>
      <c r="AM11" s="6">
        <f t="shared" si="3"/>
        <v>0</v>
      </c>
      <c r="AN11" s="5">
        <f>(INDEX(Næringsstoffinnhold!$C$7:$C$51,Næringstofftilførsel!AL11)*Næringstofftilførsel!AM11/100)</f>
        <v>0</v>
      </c>
      <c r="AO11" s="5">
        <f>INDEX(Næringsstoffinnhold!$D$7:$D$51,Næringstofftilførsel!AL11)*Næringstofftilførsel!AM11/100</f>
        <v>0</v>
      </c>
      <c r="AP11" s="5">
        <f>INDEX(Næringsstoffinnhold!$E$7:$E$51,Næringstofftilførsel!AL11)*Næringstofftilførsel!AM11/100</f>
        <v>0</v>
      </c>
      <c r="AQ11" s="5">
        <f>INDEX(Næringsstoffinnhold!$G$7:$G$51,Næringstofftilførsel!AL11)*Næringstofftilførsel!AM11/100</f>
        <v>0</v>
      </c>
      <c r="AR11" s="5">
        <f>INDEX(Næringsstoffinnhold!$H$7:$H$51,Næringstofftilførsel!AL11)*Næringstofftilførsel!AM11/100</f>
        <v>0</v>
      </c>
      <c r="AS11" s="5">
        <f>INDEX(Næringsstoffinnhold!$B$7:$B$51,A11)</f>
        <v>31</v>
      </c>
      <c r="AT11" s="6">
        <f t="shared" si="9"/>
        <v>0</v>
      </c>
      <c r="AU11" s="5">
        <f>(INDEX(Næringsstoffinnhold!$C$7:$C$51,Næringstofftilførsel!AS11)*Næringstofftilførsel!AT11/100)</f>
        <v>0</v>
      </c>
      <c r="AV11" s="5">
        <f>INDEX(Næringsstoffinnhold!$D$7:$D$51,Næringstofftilførsel!AS11)*Næringstofftilførsel!AT11/100</f>
        <v>0</v>
      </c>
      <c r="AW11" s="5">
        <f>INDEX(Næringsstoffinnhold!$E$7:$E$51,Næringstofftilførsel!AS11)*Næringstofftilførsel!AT11/100</f>
        <v>0</v>
      </c>
      <c r="AX11" s="5">
        <f>INDEX(Næringsstoffinnhold!$G$7:$G$51,Næringstofftilførsel!AS11)*Næringstofftilførsel!AT11/100</f>
        <v>0</v>
      </c>
      <c r="AY11" s="5">
        <f>INDEX(Næringsstoffinnhold!$H$7:$H$51,Næringstofftilførsel!AS11)*Næringstofftilførsel!AT11/100</f>
        <v>0</v>
      </c>
    </row>
    <row r="12" spans="1:51" ht="19.899999999999999" customHeight="1" thickBot="1" x14ac:dyDescent="0.25">
      <c r="A12" s="36">
        <v>32</v>
      </c>
      <c r="B12" s="50"/>
      <c r="C12" s="50"/>
      <c r="D12" s="105">
        <f t="shared" si="4"/>
        <v>0</v>
      </c>
      <c r="E12" s="50"/>
      <c r="F12" s="50"/>
      <c r="G12" s="105">
        <f t="shared" si="5"/>
        <v>0</v>
      </c>
      <c r="H12" s="50"/>
      <c r="I12" s="50"/>
      <c r="J12" s="105">
        <f t="shared" si="6"/>
        <v>0</v>
      </c>
      <c r="K12" s="50"/>
      <c r="L12" s="50"/>
      <c r="M12" s="104">
        <f t="shared" si="7"/>
        <v>0</v>
      </c>
      <c r="N12" s="50"/>
      <c r="O12" s="50"/>
      <c r="P12" s="104">
        <f t="shared" si="8"/>
        <v>0</v>
      </c>
      <c r="Q12" s="5">
        <f>INDEX(Næringsstoffinnhold!$B$7:$B$51,A12)</f>
        <v>32</v>
      </c>
      <c r="R12" s="5">
        <f t="shared" si="0"/>
        <v>0</v>
      </c>
      <c r="S12" s="5">
        <f>(INDEX(Næringsstoffinnhold!$C$7:$C$51,Næringstofftilførsel!Q12)*Næringstofftilførsel!R12/100)</f>
        <v>0</v>
      </c>
      <c r="T12" s="5">
        <f>INDEX(Næringsstoffinnhold!$D$7:$D$51,Næringstofftilførsel!Q12)*Næringstofftilførsel!R12/100</f>
        <v>0</v>
      </c>
      <c r="U12" s="5">
        <f>INDEX(Næringsstoffinnhold!$E$7:$E$51,Næringstofftilførsel!Q12)*Næringstofftilførsel!R12/100</f>
        <v>0</v>
      </c>
      <c r="V12" s="5">
        <f>INDEX(Næringsstoffinnhold!$G$7:$G$51,Næringstofftilførsel!Q12)*Næringstofftilførsel!R12/100</f>
        <v>0</v>
      </c>
      <c r="W12" s="5">
        <f>INDEX(Næringsstoffinnhold!$H$7:$H$51,Næringstofftilførsel!Q12)*Næringstofftilførsel!R12/100</f>
        <v>0</v>
      </c>
      <c r="X12" s="5">
        <f>INDEX(Næringsstoffinnhold!$B$7:$B$51,A12)</f>
        <v>32</v>
      </c>
      <c r="Y12" s="5">
        <f t="shared" si="1"/>
        <v>0</v>
      </c>
      <c r="Z12" s="5">
        <f>INDEX(Næringsstoffinnhold!$C$7:$C$51,Næringstofftilførsel!X12)*Næringstofftilførsel!Y12/100</f>
        <v>0</v>
      </c>
      <c r="AA12" s="5">
        <f>INDEX(Næringsstoffinnhold!$D$7:$D$51,Næringstofftilførsel!X12)*Næringstofftilførsel!Y12/100</f>
        <v>0</v>
      </c>
      <c r="AB12" s="5">
        <f>INDEX(Næringsstoffinnhold!$E$7:$E$51,Næringstofftilførsel!X12)*Næringstofftilførsel!Y12/100</f>
        <v>0</v>
      </c>
      <c r="AC12" s="5">
        <f>INDEX(Næringsstoffinnhold!$G$7:$G$51,Næringstofftilførsel!X12)*Næringstofftilførsel!Y12/100</f>
        <v>0</v>
      </c>
      <c r="AD12" s="5">
        <f>INDEX(Næringsstoffinnhold!$H$7:$H$51,Næringstofftilførsel!X12)*Næringstofftilførsel!Y12/100</f>
        <v>0</v>
      </c>
      <c r="AE12" s="5">
        <f>INDEX(Næringsstoffinnhold!$B$7:$B$51,A12)</f>
        <v>32</v>
      </c>
      <c r="AF12" s="5">
        <f t="shared" si="2"/>
        <v>0</v>
      </c>
      <c r="AG12" s="5">
        <f>INDEX(Næringsstoffinnhold!$C$7:$C$51,Næringstofftilførsel!AE12)*Næringstofftilførsel!AF12/100</f>
        <v>0</v>
      </c>
      <c r="AH12" s="5">
        <f>INDEX(Næringsstoffinnhold!$D$7:$D$51,Næringstofftilførsel!AE12)*Næringstofftilførsel!AF12/100</f>
        <v>0</v>
      </c>
      <c r="AI12" s="5">
        <f>INDEX(Næringsstoffinnhold!$E$7:$E$51,Næringstofftilførsel!AE12)*Næringstofftilførsel!AF12/100</f>
        <v>0</v>
      </c>
      <c r="AJ12" s="5">
        <f>INDEX(Næringsstoffinnhold!$G$7:$G$51,Næringstofftilførsel!AE12)*Næringstofftilførsel!AF12/100</f>
        <v>0</v>
      </c>
      <c r="AK12" s="5">
        <f>INDEX(Næringsstoffinnhold!$H$7:$H$51,Næringstofftilførsel!AE12)*Næringstofftilførsel!AF12/100</f>
        <v>0</v>
      </c>
      <c r="AL12" s="5">
        <f>INDEX(Næringsstoffinnhold!$B$7:$B$51,A12)</f>
        <v>32</v>
      </c>
      <c r="AM12" s="6">
        <f t="shared" si="3"/>
        <v>0</v>
      </c>
      <c r="AN12" s="5">
        <f>(INDEX(Næringsstoffinnhold!$C$7:$C$51,Næringstofftilførsel!AL12)*Næringstofftilførsel!AM12/100)</f>
        <v>0</v>
      </c>
      <c r="AO12" s="5">
        <f>INDEX(Næringsstoffinnhold!$D$7:$D$51,Næringstofftilførsel!AL12)*Næringstofftilførsel!AM12/100</f>
        <v>0</v>
      </c>
      <c r="AP12" s="5">
        <f>INDEX(Næringsstoffinnhold!$E$7:$E$51,Næringstofftilførsel!AL12)*Næringstofftilførsel!AM12/100</f>
        <v>0</v>
      </c>
      <c r="AQ12" s="5">
        <f>INDEX(Næringsstoffinnhold!$G$7:$G$51,Næringstofftilførsel!AL12)*Næringstofftilførsel!AM12/100</f>
        <v>0</v>
      </c>
      <c r="AR12" s="5">
        <f>INDEX(Næringsstoffinnhold!$H$7:$H$51,Næringstofftilførsel!AL12)*Næringstofftilførsel!AM12/100</f>
        <v>0</v>
      </c>
      <c r="AS12" s="5">
        <f>INDEX(Næringsstoffinnhold!$B$7:$B$51,A12)</f>
        <v>32</v>
      </c>
      <c r="AT12" s="6">
        <f t="shared" si="9"/>
        <v>0</v>
      </c>
      <c r="AU12" s="5">
        <f>(INDEX(Næringsstoffinnhold!$C$7:$C$51,Næringstofftilførsel!AS12)*Næringstofftilførsel!AT12/100)</f>
        <v>0</v>
      </c>
      <c r="AV12" s="5">
        <f>INDEX(Næringsstoffinnhold!$D$7:$D$51,Næringstofftilførsel!AS12)*Næringstofftilførsel!AT12/100</f>
        <v>0</v>
      </c>
      <c r="AW12" s="5">
        <f>INDEX(Næringsstoffinnhold!$E$7:$E$51,Næringstofftilførsel!AS12)*Næringstofftilførsel!AT12/100</f>
        <v>0</v>
      </c>
      <c r="AX12" s="5">
        <f>INDEX(Næringsstoffinnhold!$G$7:$G$51,Næringstofftilførsel!AS12)*Næringstofftilførsel!AT12/100</f>
        <v>0</v>
      </c>
      <c r="AY12" s="5">
        <f>INDEX(Næringsstoffinnhold!$H$7:$H$51,Næringstofftilførsel!AS12)*Næringstofftilførsel!AT12/100</f>
        <v>0</v>
      </c>
    </row>
    <row r="13" spans="1:51" ht="19.899999999999999" customHeight="1" thickBot="1" x14ac:dyDescent="0.25">
      <c r="A13" s="36">
        <v>2</v>
      </c>
      <c r="B13" s="50"/>
      <c r="C13" s="50"/>
      <c r="D13" s="105">
        <f t="shared" si="4"/>
        <v>0</v>
      </c>
      <c r="E13" s="50"/>
      <c r="F13" s="50"/>
      <c r="G13" s="105">
        <f t="shared" si="5"/>
        <v>0</v>
      </c>
      <c r="H13" s="50"/>
      <c r="I13" s="50"/>
      <c r="J13" s="105">
        <f t="shared" si="6"/>
        <v>0</v>
      </c>
      <c r="K13" s="50"/>
      <c r="L13" s="50"/>
      <c r="M13" s="104">
        <f t="shared" si="7"/>
        <v>0</v>
      </c>
      <c r="N13" s="50"/>
      <c r="O13" s="50"/>
      <c r="P13" s="104">
        <f t="shared" si="8"/>
        <v>0</v>
      </c>
      <c r="Q13" s="5">
        <f>INDEX(Næringsstoffinnhold!$B$7:$B$51,A13)</f>
        <v>2</v>
      </c>
      <c r="R13" s="5">
        <f t="shared" si="0"/>
        <v>0</v>
      </c>
      <c r="S13" s="5">
        <f>(INDEX(Næringsstoffinnhold!$C$7:$C$51,Næringstofftilførsel!Q13)*Næringstofftilførsel!R13/100)</f>
        <v>0</v>
      </c>
      <c r="T13" s="5">
        <f>INDEX(Næringsstoffinnhold!$D$7:$D$51,Næringstofftilførsel!Q13)*Næringstofftilførsel!R13/100</f>
        <v>0</v>
      </c>
      <c r="U13" s="5">
        <f>INDEX(Næringsstoffinnhold!$E$7:$E$51,Næringstofftilførsel!Q13)*Næringstofftilførsel!R13/100</f>
        <v>0</v>
      </c>
      <c r="V13" s="5">
        <f>INDEX(Næringsstoffinnhold!$G$7:$G$51,Næringstofftilførsel!Q13)*Næringstofftilførsel!R13/100</f>
        <v>0</v>
      </c>
      <c r="W13" s="5">
        <f>INDEX(Næringsstoffinnhold!$H$7:$H$51,Næringstofftilførsel!Q13)*Næringstofftilførsel!R13/100</f>
        <v>0</v>
      </c>
      <c r="X13" s="5">
        <f>INDEX(Næringsstoffinnhold!$B$7:$B$51,A13)</f>
        <v>2</v>
      </c>
      <c r="Y13" s="5">
        <f t="shared" si="1"/>
        <v>0</v>
      </c>
      <c r="Z13" s="5">
        <f>INDEX(Næringsstoffinnhold!$C$7:$C$51,Næringstofftilførsel!X13)*Næringstofftilførsel!Y13/100</f>
        <v>0</v>
      </c>
      <c r="AA13" s="5">
        <f>INDEX(Næringsstoffinnhold!$D$7:$D$51,Næringstofftilførsel!X13)*Næringstofftilførsel!Y13/100</f>
        <v>0</v>
      </c>
      <c r="AB13" s="5">
        <f>INDEX(Næringsstoffinnhold!$E$7:$E$51,Næringstofftilførsel!X13)*Næringstofftilførsel!Y13/100</f>
        <v>0</v>
      </c>
      <c r="AC13" s="5">
        <f>INDEX(Næringsstoffinnhold!$G$7:$G$51,Næringstofftilførsel!X13)*Næringstofftilførsel!Y13/100</f>
        <v>0</v>
      </c>
      <c r="AD13" s="5">
        <f>INDEX(Næringsstoffinnhold!$H$7:$H$51,Næringstofftilførsel!X13)*Næringstofftilførsel!Y13/100</f>
        <v>0</v>
      </c>
      <c r="AE13" s="5">
        <f>INDEX(Næringsstoffinnhold!$B$7:$B$51,A13)</f>
        <v>2</v>
      </c>
      <c r="AF13" s="5">
        <f t="shared" si="2"/>
        <v>0</v>
      </c>
      <c r="AG13" s="5">
        <f>INDEX(Næringsstoffinnhold!$C$7:$C$51,Næringstofftilførsel!AE13)*Næringstofftilførsel!AF13/100</f>
        <v>0</v>
      </c>
      <c r="AH13" s="5">
        <f>INDEX(Næringsstoffinnhold!$D$7:$D$51,Næringstofftilførsel!AE13)*Næringstofftilførsel!AF13/100</f>
        <v>0</v>
      </c>
      <c r="AI13" s="5">
        <f>INDEX(Næringsstoffinnhold!$E$7:$E$51,Næringstofftilførsel!AE13)*Næringstofftilførsel!AF13/100</f>
        <v>0</v>
      </c>
      <c r="AJ13" s="5">
        <f>INDEX(Næringsstoffinnhold!$G$7:$G$51,Næringstofftilførsel!AE13)*Næringstofftilførsel!AF13/100</f>
        <v>0</v>
      </c>
      <c r="AK13" s="5">
        <f>INDEX(Næringsstoffinnhold!$H$7:$H$51,Næringstofftilførsel!AE13)*Næringstofftilførsel!AF13/100</f>
        <v>0</v>
      </c>
      <c r="AL13" s="5">
        <f>INDEX(Næringsstoffinnhold!$B$7:$B$51,A13)</f>
        <v>2</v>
      </c>
      <c r="AM13" s="6">
        <f t="shared" si="3"/>
        <v>0</v>
      </c>
      <c r="AN13" s="5">
        <f>(INDEX(Næringsstoffinnhold!$C$7:$C$51,Næringstofftilførsel!AL13)*Næringstofftilførsel!AM13/100)</f>
        <v>0</v>
      </c>
      <c r="AO13" s="5">
        <f>INDEX(Næringsstoffinnhold!$D$7:$D$51,Næringstofftilførsel!AL13)*Næringstofftilførsel!AM13/100</f>
        <v>0</v>
      </c>
      <c r="AP13" s="5">
        <f>INDEX(Næringsstoffinnhold!$E$7:$E$51,Næringstofftilførsel!AL13)*Næringstofftilførsel!AM13/100</f>
        <v>0</v>
      </c>
      <c r="AQ13" s="5">
        <f>INDEX(Næringsstoffinnhold!$G$7:$G$51,Næringstofftilførsel!AL13)*Næringstofftilførsel!AM13/100</f>
        <v>0</v>
      </c>
      <c r="AR13" s="5">
        <f>INDEX(Næringsstoffinnhold!$H$7:$H$51,Næringstofftilførsel!AL13)*Næringstofftilførsel!AM13/100</f>
        <v>0</v>
      </c>
      <c r="AS13" s="5">
        <f>INDEX(Næringsstoffinnhold!$B$7:$B$51,A13)</f>
        <v>2</v>
      </c>
      <c r="AT13" s="6">
        <f t="shared" si="9"/>
        <v>0</v>
      </c>
      <c r="AU13" s="5">
        <f>(INDEX(Næringsstoffinnhold!$C$7:$C$51,Næringstofftilførsel!AS13)*Næringstofftilførsel!AT13/100)</f>
        <v>0</v>
      </c>
      <c r="AV13" s="5">
        <f>INDEX(Næringsstoffinnhold!$D$7:$D$51,Næringstofftilførsel!AS13)*Næringstofftilførsel!AT13/100</f>
        <v>0</v>
      </c>
      <c r="AW13" s="5">
        <f>INDEX(Næringsstoffinnhold!$E$7:$E$51,Næringstofftilførsel!AS13)*Næringstofftilførsel!AT13/100</f>
        <v>0</v>
      </c>
      <c r="AX13" s="5">
        <f>INDEX(Næringsstoffinnhold!$G$7:$G$51,Næringstofftilførsel!AS13)*Næringstofftilførsel!AT13/100</f>
        <v>0</v>
      </c>
      <c r="AY13" s="5">
        <f>INDEX(Næringsstoffinnhold!$H$7:$H$51,Næringstofftilførsel!AS13)*Næringstofftilførsel!AT13/100</f>
        <v>0</v>
      </c>
    </row>
    <row r="14" spans="1:51" ht="19.899999999999999" customHeight="1" thickBot="1" x14ac:dyDescent="0.25">
      <c r="A14" s="36">
        <v>1</v>
      </c>
      <c r="B14" s="50"/>
      <c r="C14" s="50"/>
      <c r="D14" s="105">
        <f t="shared" si="4"/>
        <v>0</v>
      </c>
      <c r="E14" s="50"/>
      <c r="F14" s="50"/>
      <c r="G14" s="105">
        <f t="shared" si="5"/>
        <v>0</v>
      </c>
      <c r="H14" s="50"/>
      <c r="I14" s="50"/>
      <c r="J14" s="105">
        <f t="shared" si="6"/>
        <v>0</v>
      </c>
      <c r="K14" s="50"/>
      <c r="L14" s="50"/>
      <c r="M14" s="104">
        <f t="shared" si="7"/>
        <v>0</v>
      </c>
      <c r="N14" s="50"/>
      <c r="O14" s="50"/>
      <c r="P14" s="104">
        <f t="shared" si="8"/>
        <v>0</v>
      </c>
      <c r="Q14" s="5">
        <f>INDEX(Næringsstoffinnhold!$B$7:$B$51,A14)</f>
        <v>1</v>
      </c>
      <c r="R14" s="5">
        <f t="shared" si="0"/>
        <v>0</v>
      </c>
      <c r="S14" s="5">
        <f>(INDEX(Næringsstoffinnhold!$C$7:$C$51,Næringstofftilførsel!Q14)*Næringstofftilførsel!R14/100)</f>
        <v>0</v>
      </c>
      <c r="T14" s="5">
        <f>INDEX(Næringsstoffinnhold!$D$7:$D$51,Næringstofftilførsel!Q14)*Næringstofftilførsel!R14/100</f>
        <v>0</v>
      </c>
      <c r="U14" s="5">
        <f>INDEX(Næringsstoffinnhold!$E$7:$E$51,Næringstofftilførsel!Q14)*Næringstofftilførsel!R14/100</f>
        <v>0</v>
      </c>
      <c r="V14" s="5">
        <f>INDEX(Næringsstoffinnhold!$G$7:$G$51,Næringstofftilførsel!Q14)*Næringstofftilførsel!R14/100</f>
        <v>0</v>
      </c>
      <c r="W14" s="5">
        <f>INDEX(Næringsstoffinnhold!$H$7:$H$51,Næringstofftilførsel!Q14)*Næringstofftilførsel!R14/100</f>
        <v>0</v>
      </c>
      <c r="X14" s="5">
        <f>INDEX(Næringsstoffinnhold!$B$7:$B$51,A14)</f>
        <v>1</v>
      </c>
      <c r="Y14" s="5">
        <f t="shared" si="1"/>
        <v>0</v>
      </c>
      <c r="Z14" s="5">
        <f>INDEX(Næringsstoffinnhold!$C$7:$C$51,Næringstofftilførsel!X14)*Næringstofftilførsel!Y14/100</f>
        <v>0</v>
      </c>
      <c r="AA14" s="5">
        <f>INDEX(Næringsstoffinnhold!$D$7:$D$51,Næringstofftilførsel!X14)*Næringstofftilførsel!Y14/100</f>
        <v>0</v>
      </c>
      <c r="AB14" s="5">
        <f>INDEX(Næringsstoffinnhold!$E$7:$E$51,Næringstofftilførsel!X14)*Næringstofftilførsel!Y14/100</f>
        <v>0</v>
      </c>
      <c r="AC14" s="5">
        <f>INDEX(Næringsstoffinnhold!$G$7:$G$51,Næringstofftilførsel!X14)*Næringstofftilførsel!Y14/100</f>
        <v>0</v>
      </c>
      <c r="AD14" s="5">
        <f>INDEX(Næringsstoffinnhold!$H$7:$H$51,Næringstofftilførsel!X14)*Næringstofftilførsel!Y14/100</f>
        <v>0</v>
      </c>
      <c r="AE14" s="5">
        <f>INDEX(Næringsstoffinnhold!$B$7:$B$51,A14)</f>
        <v>1</v>
      </c>
      <c r="AF14" s="5">
        <f t="shared" si="2"/>
        <v>0</v>
      </c>
      <c r="AG14" s="5">
        <f>INDEX(Næringsstoffinnhold!$C$7:$C$51,Næringstofftilførsel!AE14)*Næringstofftilførsel!AF14/100</f>
        <v>0</v>
      </c>
      <c r="AH14" s="5">
        <f>INDEX(Næringsstoffinnhold!$D$7:$D$51,Næringstofftilførsel!AE14)*Næringstofftilførsel!AF14/100</f>
        <v>0</v>
      </c>
      <c r="AI14" s="5">
        <f>INDEX(Næringsstoffinnhold!$E$7:$E$51,Næringstofftilførsel!AE14)*Næringstofftilførsel!AF14/100</f>
        <v>0</v>
      </c>
      <c r="AJ14" s="5">
        <f>INDEX(Næringsstoffinnhold!$G$7:$G$51,Næringstofftilførsel!AE14)*Næringstofftilførsel!AF14/100</f>
        <v>0</v>
      </c>
      <c r="AK14" s="5">
        <f>INDEX(Næringsstoffinnhold!$H$7:$H$51,Næringstofftilførsel!AE14)*Næringstofftilførsel!AF14/100</f>
        <v>0</v>
      </c>
      <c r="AL14" s="5">
        <f>INDEX(Næringsstoffinnhold!$B$7:$B$51,A14)</f>
        <v>1</v>
      </c>
      <c r="AM14" s="6">
        <f t="shared" si="3"/>
        <v>0</v>
      </c>
      <c r="AN14" s="5">
        <f>(INDEX(Næringsstoffinnhold!$C$7:$C$51,Næringstofftilførsel!AL14)*Næringstofftilførsel!AM14/100)</f>
        <v>0</v>
      </c>
      <c r="AO14" s="5">
        <f>INDEX(Næringsstoffinnhold!$D$7:$D$51,Næringstofftilførsel!AL14)*Næringstofftilførsel!AM14/100</f>
        <v>0</v>
      </c>
      <c r="AP14" s="5">
        <f>INDEX(Næringsstoffinnhold!$E$7:$E$51,Næringstofftilførsel!AL14)*Næringstofftilførsel!AM14/100</f>
        <v>0</v>
      </c>
      <c r="AQ14" s="5">
        <f>INDEX(Næringsstoffinnhold!$G$7:$G$51,Næringstofftilførsel!AL14)*Næringstofftilførsel!AM14/100</f>
        <v>0</v>
      </c>
      <c r="AR14" s="5">
        <f>INDEX(Næringsstoffinnhold!$H$7:$H$51,Næringstofftilførsel!AL14)*Næringstofftilførsel!AM14/100</f>
        <v>0</v>
      </c>
      <c r="AS14" s="5">
        <f>INDEX(Næringsstoffinnhold!$B$7:$B$51,A14)</f>
        <v>1</v>
      </c>
      <c r="AT14" s="6">
        <f t="shared" si="9"/>
        <v>0</v>
      </c>
      <c r="AU14" s="5">
        <f>(INDEX(Næringsstoffinnhold!$C$7:$C$51,Næringstofftilførsel!AS14)*Næringstofftilførsel!AT14/100)</f>
        <v>0</v>
      </c>
      <c r="AV14" s="5">
        <f>INDEX(Næringsstoffinnhold!$D$7:$D$51,Næringstofftilførsel!AS14)*Næringstofftilførsel!AT14/100</f>
        <v>0</v>
      </c>
      <c r="AW14" s="5">
        <f>INDEX(Næringsstoffinnhold!$E$7:$E$51,Næringstofftilførsel!AS14)*Næringstofftilførsel!AT14/100</f>
        <v>0</v>
      </c>
      <c r="AX14" s="5">
        <f>INDEX(Næringsstoffinnhold!$G$7:$G$51,Næringstofftilførsel!AS14)*Næringstofftilførsel!AT14/100</f>
        <v>0</v>
      </c>
      <c r="AY14" s="5">
        <f>INDEX(Næringsstoffinnhold!$H$7:$H$51,Næringstofftilførsel!AS14)*Næringstofftilførsel!AT14/100</f>
        <v>0</v>
      </c>
    </row>
    <row r="15" spans="1:51" ht="19.899999999999999" customHeight="1" thickBot="1" x14ac:dyDescent="0.25">
      <c r="A15" s="36">
        <v>3</v>
      </c>
      <c r="B15" s="50"/>
      <c r="C15" s="50"/>
      <c r="D15" s="105">
        <f t="shared" si="4"/>
        <v>0</v>
      </c>
      <c r="E15" s="50"/>
      <c r="F15" s="50"/>
      <c r="G15" s="105">
        <f t="shared" si="5"/>
        <v>0</v>
      </c>
      <c r="H15" s="50"/>
      <c r="I15" s="50"/>
      <c r="J15" s="105">
        <f t="shared" si="6"/>
        <v>0</v>
      </c>
      <c r="K15" s="50"/>
      <c r="L15" s="50"/>
      <c r="M15" s="104">
        <f t="shared" si="7"/>
        <v>0</v>
      </c>
      <c r="N15" s="50"/>
      <c r="O15" s="50"/>
      <c r="P15" s="104">
        <f t="shared" si="8"/>
        <v>0</v>
      </c>
      <c r="Q15" s="5">
        <f>INDEX(Næringsstoffinnhold!$B$7:$B$51,A15)</f>
        <v>3</v>
      </c>
      <c r="R15" s="5">
        <f t="shared" si="0"/>
        <v>0</v>
      </c>
      <c r="S15" s="5">
        <f>(INDEX(Næringsstoffinnhold!$C$7:$C$51,Næringstofftilførsel!Q15)*Næringstofftilførsel!R15/100)</f>
        <v>0</v>
      </c>
      <c r="T15" s="5">
        <f>INDEX(Næringsstoffinnhold!$D$7:$D$51,Næringstofftilførsel!Q15)*Næringstofftilførsel!R15/100</f>
        <v>0</v>
      </c>
      <c r="U15" s="5">
        <f>INDEX(Næringsstoffinnhold!$E$7:$E$51,Næringstofftilførsel!Q15)*Næringstofftilførsel!R15/100</f>
        <v>0</v>
      </c>
      <c r="V15" s="5">
        <f>INDEX(Næringsstoffinnhold!$G$7:$G$51,Næringstofftilførsel!Q15)*Næringstofftilførsel!R15/100</f>
        <v>0</v>
      </c>
      <c r="W15" s="5">
        <f>INDEX(Næringsstoffinnhold!$H$7:$H$51,Næringstofftilførsel!Q15)*Næringstofftilførsel!R15/100</f>
        <v>0</v>
      </c>
      <c r="X15" s="5">
        <f>INDEX(Næringsstoffinnhold!$B$7:$B$51,A15)</f>
        <v>3</v>
      </c>
      <c r="Y15" s="5">
        <f t="shared" si="1"/>
        <v>0</v>
      </c>
      <c r="Z15" s="5">
        <f>INDEX(Næringsstoffinnhold!$C$7:$C$51,Næringstofftilførsel!X15)*Næringstofftilførsel!Y15/100</f>
        <v>0</v>
      </c>
      <c r="AA15" s="5">
        <f>INDEX(Næringsstoffinnhold!$D$7:$D$51,Næringstofftilførsel!X15)*Næringstofftilførsel!Y15/100</f>
        <v>0</v>
      </c>
      <c r="AB15" s="5">
        <f>INDEX(Næringsstoffinnhold!$E$7:$E$51,Næringstofftilførsel!X15)*Næringstofftilførsel!Y15/100</f>
        <v>0</v>
      </c>
      <c r="AC15" s="5">
        <f>INDEX(Næringsstoffinnhold!$G$7:$G$51,Næringstofftilførsel!X15)*Næringstofftilførsel!Y15/100</f>
        <v>0</v>
      </c>
      <c r="AD15" s="5">
        <f>INDEX(Næringsstoffinnhold!$H$7:$H$51,Næringstofftilførsel!X15)*Næringstofftilførsel!Y15/100</f>
        <v>0</v>
      </c>
      <c r="AE15" s="5">
        <f>INDEX(Næringsstoffinnhold!$B$7:$B$51,A15)</f>
        <v>3</v>
      </c>
      <c r="AF15" s="5">
        <f t="shared" si="2"/>
        <v>0</v>
      </c>
      <c r="AG15" s="5">
        <f>INDEX(Næringsstoffinnhold!$C$7:$C$51,Næringstofftilførsel!AE15)*Næringstofftilførsel!AF15/100</f>
        <v>0</v>
      </c>
      <c r="AH15" s="5">
        <f>INDEX(Næringsstoffinnhold!$D$7:$D$51,Næringstofftilførsel!AE15)*Næringstofftilførsel!AF15/100</f>
        <v>0</v>
      </c>
      <c r="AI15" s="5">
        <f>INDEX(Næringsstoffinnhold!$E$7:$E$51,Næringstofftilførsel!AE15)*Næringstofftilførsel!AF15/100</f>
        <v>0</v>
      </c>
      <c r="AJ15" s="5">
        <f>INDEX(Næringsstoffinnhold!$G$7:$G$51,Næringstofftilførsel!AE15)*Næringstofftilførsel!AF15/100</f>
        <v>0</v>
      </c>
      <c r="AK15" s="5">
        <f>INDEX(Næringsstoffinnhold!$H$7:$H$51,Næringstofftilførsel!AE15)*Næringstofftilførsel!AF15/100</f>
        <v>0</v>
      </c>
      <c r="AL15" s="5">
        <f>INDEX(Næringsstoffinnhold!$B$7:$B$51,A15)</f>
        <v>3</v>
      </c>
      <c r="AM15" s="6">
        <f t="shared" si="3"/>
        <v>0</v>
      </c>
      <c r="AN15" s="5">
        <f>(INDEX(Næringsstoffinnhold!$C$7:$C$51,Næringstofftilførsel!AL15)*Næringstofftilførsel!AM15/100)</f>
        <v>0</v>
      </c>
      <c r="AO15" s="5">
        <f>INDEX(Næringsstoffinnhold!$D$7:$D$51,Næringstofftilførsel!AL15)*Næringstofftilførsel!AM15/100</f>
        <v>0</v>
      </c>
      <c r="AP15" s="5">
        <f>INDEX(Næringsstoffinnhold!$E$7:$E$51,Næringstofftilførsel!AL15)*Næringstofftilførsel!AM15/100</f>
        <v>0</v>
      </c>
      <c r="AQ15" s="5">
        <f>INDEX(Næringsstoffinnhold!$G$7:$G$51,Næringstofftilførsel!AL15)*Næringstofftilførsel!AM15/100</f>
        <v>0</v>
      </c>
      <c r="AR15" s="5">
        <f>INDEX(Næringsstoffinnhold!$H$7:$H$51,Næringstofftilførsel!AL15)*Næringstofftilførsel!AM15/100</f>
        <v>0</v>
      </c>
      <c r="AS15" s="5">
        <f>INDEX(Næringsstoffinnhold!$B$7:$B$51,A15)</f>
        <v>3</v>
      </c>
      <c r="AT15" s="6">
        <f t="shared" si="9"/>
        <v>0</v>
      </c>
      <c r="AU15" s="5">
        <f>(INDEX(Næringsstoffinnhold!$C$7:$C$51,Næringstofftilførsel!AS15)*Næringstofftilførsel!AT15/100)</f>
        <v>0</v>
      </c>
      <c r="AV15" s="5">
        <f>INDEX(Næringsstoffinnhold!$D$7:$D$51,Næringstofftilførsel!AS15)*Næringstofftilførsel!AT15/100</f>
        <v>0</v>
      </c>
      <c r="AW15" s="5">
        <f>INDEX(Næringsstoffinnhold!$E$7:$E$51,Næringstofftilførsel!AS15)*Næringstofftilførsel!AT15/100</f>
        <v>0</v>
      </c>
      <c r="AX15" s="5">
        <f>INDEX(Næringsstoffinnhold!$G$7:$G$51,Næringstofftilførsel!AS15)*Næringstofftilførsel!AT15/100</f>
        <v>0</v>
      </c>
      <c r="AY15" s="5">
        <f>INDEX(Næringsstoffinnhold!$H$7:$H$51,Næringstofftilførsel!AS15)*Næringstofftilførsel!AT15/100</f>
        <v>0</v>
      </c>
    </row>
    <row r="16" spans="1:51" ht="19.5" customHeight="1" thickBot="1" x14ac:dyDescent="0.25">
      <c r="A16" s="36">
        <v>33</v>
      </c>
      <c r="B16" s="50"/>
      <c r="C16" s="50"/>
      <c r="D16" s="105">
        <f t="shared" si="4"/>
        <v>0</v>
      </c>
      <c r="E16" s="50"/>
      <c r="F16" s="50"/>
      <c r="G16" s="105">
        <f t="shared" si="5"/>
        <v>0</v>
      </c>
      <c r="H16" s="50"/>
      <c r="I16" s="50"/>
      <c r="J16" s="105"/>
      <c r="K16" s="50"/>
      <c r="L16" s="50"/>
      <c r="M16" s="104">
        <f t="shared" si="7"/>
        <v>0</v>
      </c>
      <c r="N16" s="50"/>
      <c r="O16" s="50"/>
      <c r="P16" s="104">
        <f t="shared" si="8"/>
        <v>0</v>
      </c>
      <c r="Q16" s="5">
        <f>INDEX(Næringsstoffinnhold!$B$7:$B$51,A16)</f>
        <v>33</v>
      </c>
      <c r="R16" s="5">
        <f t="shared" si="0"/>
        <v>0</v>
      </c>
      <c r="S16" s="5">
        <f>(INDEX(Næringsstoffinnhold!$C$7:$C$51,Næringstofftilførsel!Q16)*Næringstofftilførsel!R16/100)</f>
        <v>0</v>
      </c>
      <c r="T16" s="5">
        <f>INDEX(Næringsstoffinnhold!$D$7:$D$51,Næringstofftilførsel!Q16)*Næringstofftilførsel!R16/100</f>
        <v>0</v>
      </c>
      <c r="U16" s="5">
        <f>INDEX(Næringsstoffinnhold!$E$7:$E$51,Næringstofftilførsel!Q16)*Næringstofftilførsel!R16/100</f>
        <v>0</v>
      </c>
      <c r="V16" s="5">
        <f>INDEX(Næringsstoffinnhold!$G$7:$G$51,Næringstofftilførsel!Q16)*Næringstofftilførsel!R16/100</f>
        <v>0</v>
      </c>
      <c r="W16" s="5">
        <f>INDEX(Næringsstoffinnhold!$H$7:$H$51,Næringstofftilførsel!Q16)*Næringstofftilførsel!R16/100</f>
        <v>0</v>
      </c>
      <c r="X16" s="5">
        <f>INDEX(Næringsstoffinnhold!$B$7:$B$51,A16)</f>
        <v>33</v>
      </c>
      <c r="Y16" s="5">
        <f t="shared" si="1"/>
        <v>0</v>
      </c>
      <c r="Z16" s="5">
        <f>INDEX(Næringsstoffinnhold!$C$7:$C$51,Næringstofftilførsel!X16)*Næringstofftilførsel!Y16/100</f>
        <v>0</v>
      </c>
      <c r="AA16" s="5">
        <f>INDEX(Næringsstoffinnhold!$D$7:$D$51,Næringstofftilførsel!X16)*Næringstofftilførsel!Y16/100</f>
        <v>0</v>
      </c>
      <c r="AB16" s="5">
        <f>INDEX(Næringsstoffinnhold!$E$7:$E$51,Næringstofftilførsel!X16)*Næringstofftilførsel!Y16/100</f>
        <v>0</v>
      </c>
      <c r="AC16" s="5">
        <f>INDEX(Næringsstoffinnhold!$G$7:$G$51,Næringstofftilførsel!X16)*Næringstofftilførsel!Y16/100</f>
        <v>0</v>
      </c>
      <c r="AD16" s="5">
        <f>INDEX(Næringsstoffinnhold!$H$7:$H$51,Næringstofftilførsel!X16)*Næringstofftilførsel!Y16/100</f>
        <v>0</v>
      </c>
      <c r="AE16" s="5">
        <f>INDEX(Næringsstoffinnhold!$B$7:$B$51,A16)</f>
        <v>33</v>
      </c>
      <c r="AF16" s="5">
        <f t="shared" si="2"/>
        <v>0</v>
      </c>
      <c r="AG16" s="5">
        <f>INDEX(Næringsstoffinnhold!$C$7:$C$51,Næringstofftilførsel!AE16)*Næringstofftilførsel!AF16/100</f>
        <v>0</v>
      </c>
      <c r="AH16" s="5">
        <f>INDEX(Næringsstoffinnhold!$D$7:$D$51,Næringstofftilførsel!AE16)*Næringstofftilførsel!AF16/100</f>
        <v>0</v>
      </c>
      <c r="AI16" s="5">
        <f>INDEX(Næringsstoffinnhold!$E$7:$E$51,Næringstofftilførsel!AE16)*Næringstofftilførsel!AF16/100</f>
        <v>0</v>
      </c>
      <c r="AJ16" s="5">
        <f>INDEX(Næringsstoffinnhold!$G$7:$G$51,Næringstofftilførsel!AE16)*Næringstofftilførsel!AF16/100</f>
        <v>0</v>
      </c>
      <c r="AK16" s="5">
        <f>INDEX(Næringsstoffinnhold!$H$7:$H$51,Næringstofftilførsel!AE16)*Næringstofftilførsel!AF16/100</f>
        <v>0</v>
      </c>
      <c r="AL16" s="5">
        <f>INDEX(Næringsstoffinnhold!$B$7:$B$51,A16)</f>
        <v>33</v>
      </c>
      <c r="AM16" s="6">
        <f t="shared" si="3"/>
        <v>0</v>
      </c>
      <c r="AN16" s="5">
        <f>(INDEX(Næringsstoffinnhold!$C$7:$C$51,Næringstofftilførsel!AL16)*Næringstofftilførsel!AM16/100)</f>
        <v>0</v>
      </c>
      <c r="AO16" s="5">
        <f>INDEX(Næringsstoffinnhold!$D$7:$D$51,Næringstofftilførsel!AL16)*Næringstofftilførsel!AM16/100</f>
        <v>0</v>
      </c>
      <c r="AP16" s="5">
        <f>INDEX(Næringsstoffinnhold!$E$7:$E$51,Næringstofftilførsel!AL16)*Næringstofftilførsel!AM16/100</f>
        <v>0</v>
      </c>
      <c r="AQ16" s="5">
        <f>INDEX(Næringsstoffinnhold!$G$7:$G$51,Næringstofftilførsel!AL16)*Næringstofftilførsel!AM16/100</f>
        <v>0</v>
      </c>
      <c r="AR16" s="5">
        <f>INDEX(Næringsstoffinnhold!$H$7:$H$51,Næringstofftilførsel!AL16)*Næringstofftilførsel!AM16/100</f>
        <v>0</v>
      </c>
      <c r="AS16" s="5">
        <f>INDEX(Næringsstoffinnhold!$B$7:$B$51,A16)</f>
        <v>33</v>
      </c>
      <c r="AT16" s="6">
        <f t="shared" si="9"/>
        <v>0</v>
      </c>
      <c r="AU16" s="5">
        <f>(INDEX(Næringsstoffinnhold!$C$7:$C$51,Næringstofftilførsel!AS16)*Næringstofftilførsel!AT16/100)</f>
        <v>0</v>
      </c>
      <c r="AV16" s="5">
        <f>INDEX(Næringsstoffinnhold!$D$7:$D$51,Næringstofftilførsel!AS16)*Næringstofftilførsel!AT16/100</f>
        <v>0</v>
      </c>
      <c r="AW16" s="5">
        <f>INDEX(Næringsstoffinnhold!$E$7:$E$51,Næringstofftilførsel!AS16)*Næringstofftilførsel!AT16/100</f>
        <v>0</v>
      </c>
      <c r="AX16" s="5">
        <f>INDEX(Næringsstoffinnhold!$G$7:$G$51,Næringstofftilførsel!AS16)*Næringstofftilførsel!AT16/100</f>
        <v>0</v>
      </c>
      <c r="AY16" s="5">
        <f>INDEX(Næringsstoffinnhold!$H$7:$H$51,Næringstofftilførsel!AS16)*Næringstofftilførsel!AT16/100</f>
        <v>0</v>
      </c>
    </row>
    <row r="17" spans="1:51" ht="19.899999999999999" customHeight="1" thickBot="1" x14ac:dyDescent="0.25">
      <c r="A17" s="36">
        <v>20</v>
      </c>
      <c r="B17" s="50"/>
      <c r="C17" s="50"/>
      <c r="D17" s="105">
        <f t="shared" si="4"/>
        <v>0</v>
      </c>
      <c r="E17" s="50"/>
      <c r="F17" s="50"/>
      <c r="G17" s="105">
        <f t="shared" si="5"/>
        <v>0</v>
      </c>
      <c r="H17" s="50"/>
      <c r="I17" s="50"/>
      <c r="J17" s="105">
        <f t="shared" si="6"/>
        <v>0</v>
      </c>
      <c r="K17" s="50"/>
      <c r="L17" s="50"/>
      <c r="M17" s="104">
        <f t="shared" si="7"/>
        <v>0</v>
      </c>
      <c r="N17" s="50"/>
      <c r="O17" s="50"/>
      <c r="P17" s="104">
        <f t="shared" si="8"/>
        <v>0</v>
      </c>
      <c r="Q17" s="5">
        <f>INDEX(Næringsstoffinnhold!$B$7:$B$51,A17)</f>
        <v>20</v>
      </c>
      <c r="R17" s="5">
        <f t="shared" si="0"/>
        <v>0</v>
      </c>
      <c r="S17" s="5">
        <f>(INDEX(Næringsstoffinnhold!$C$7:$C$51,Næringstofftilførsel!Q17)*Næringstofftilførsel!R17/100)</f>
        <v>0</v>
      </c>
      <c r="T17" s="5">
        <f>INDEX(Næringsstoffinnhold!$D$7:$D$51,Næringstofftilførsel!Q17)*Næringstofftilførsel!R17/100</f>
        <v>0</v>
      </c>
      <c r="U17" s="5">
        <f>INDEX(Næringsstoffinnhold!$E$7:$E$51,Næringstofftilførsel!Q17)*Næringstofftilførsel!R17/100</f>
        <v>0</v>
      </c>
      <c r="V17" s="5">
        <f>INDEX(Næringsstoffinnhold!$G$7:$G$51,Næringstofftilførsel!Q17)*Næringstofftilførsel!R17/100</f>
        <v>0</v>
      </c>
      <c r="W17" s="5">
        <f>INDEX(Næringsstoffinnhold!$H$7:$H$51,Næringstofftilførsel!Q17)*Næringstofftilførsel!R17/100</f>
        <v>0</v>
      </c>
      <c r="X17" s="5">
        <f>INDEX(Næringsstoffinnhold!$B$7:$B$51,A17)</f>
        <v>20</v>
      </c>
      <c r="Y17" s="5">
        <f t="shared" si="1"/>
        <v>0</v>
      </c>
      <c r="Z17" s="5">
        <f>INDEX(Næringsstoffinnhold!$C$7:$C$51,Næringstofftilførsel!X17)*Næringstofftilførsel!Y17/100</f>
        <v>0</v>
      </c>
      <c r="AA17" s="5">
        <f>INDEX(Næringsstoffinnhold!$D$7:$D$51,Næringstofftilførsel!X17)*Næringstofftilførsel!Y17/100</f>
        <v>0</v>
      </c>
      <c r="AB17" s="5">
        <f>INDEX(Næringsstoffinnhold!$E$7:$E$51,Næringstofftilførsel!X17)*Næringstofftilførsel!Y17/100</f>
        <v>0</v>
      </c>
      <c r="AC17" s="5">
        <f>INDEX(Næringsstoffinnhold!$G$7:$G$51,Næringstofftilførsel!X17)*Næringstofftilførsel!Y17/100</f>
        <v>0</v>
      </c>
      <c r="AD17" s="5">
        <f>INDEX(Næringsstoffinnhold!$H$7:$H$51,Næringstofftilførsel!X17)*Næringstofftilførsel!Y17/100</f>
        <v>0</v>
      </c>
      <c r="AE17" s="5">
        <f>INDEX(Næringsstoffinnhold!$B$7:$B$51,A17)</f>
        <v>20</v>
      </c>
      <c r="AF17" s="5">
        <f t="shared" si="2"/>
        <v>0</v>
      </c>
      <c r="AG17" s="5">
        <f>INDEX(Næringsstoffinnhold!$C$7:$C$51,Næringstofftilførsel!AE17)*Næringstofftilførsel!AF17/100</f>
        <v>0</v>
      </c>
      <c r="AH17" s="5">
        <f>INDEX(Næringsstoffinnhold!$D$7:$D$51,Næringstofftilførsel!AE17)*Næringstofftilførsel!AF17/100</f>
        <v>0</v>
      </c>
      <c r="AI17" s="5">
        <f>INDEX(Næringsstoffinnhold!$E$7:$E$51,Næringstofftilførsel!AE17)*Næringstofftilførsel!AF17/100</f>
        <v>0</v>
      </c>
      <c r="AJ17" s="5">
        <f>INDEX(Næringsstoffinnhold!$G$7:$G$51,Næringstofftilførsel!AE17)*Næringstofftilførsel!AF17/100</f>
        <v>0</v>
      </c>
      <c r="AK17" s="5">
        <f>INDEX(Næringsstoffinnhold!$H$7:$H$51,Næringstofftilførsel!AE17)*Næringstofftilførsel!AF17/100</f>
        <v>0</v>
      </c>
      <c r="AL17" s="5">
        <f>INDEX(Næringsstoffinnhold!$B$7:$B$51,A17)</f>
        <v>20</v>
      </c>
      <c r="AM17" s="6">
        <f t="shared" si="3"/>
        <v>0</v>
      </c>
      <c r="AN17" s="5">
        <f>(INDEX(Næringsstoffinnhold!$C$7:$C$51,Næringstofftilførsel!AL17)*Næringstofftilførsel!AM17/100)</f>
        <v>0</v>
      </c>
      <c r="AO17" s="5">
        <f>INDEX(Næringsstoffinnhold!$D$7:$D$51,Næringstofftilførsel!AL17)*Næringstofftilførsel!AM17/100</f>
        <v>0</v>
      </c>
      <c r="AP17" s="5">
        <f>INDEX(Næringsstoffinnhold!$E$7:$E$51,Næringstofftilførsel!AL17)*Næringstofftilførsel!AM17/100</f>
        <v>0</v>
      </c>
      <c r="AQ17" s="5">
        <f>INDEX(Næringsstoffinnhold!$G$7:$G$51,Næringstofftilførsel!AL17)*Næringstofftilførsel!AM17/100</f>
        <v>0</v>
      </c>
      <c r="AR17" s="5">
        <f>INDEX(Næringsstoffinnhold!$H$7:$H$51,Næringstofftilførsel!AL17)*Næringstofftilførsel!AM17/100</f>
        <v>0</v>
      </c>
      <c r="AS17" s="5">
        <f>INDEX(Næringsstoffinnhold!$B$7:$B$51,A17)</f>
        <v>20</v>
      </c>
      <c r="AT17" s="6">
        <f t="shared" si="9"/>
        <v>0</v>
      </c>
      <c r="AU17" s="5">
        <f>(INDEX(Næringsstoffinnhold!$C$7:$C$51,Næringstofftilførsel!AS17)*Næringstofftilførsel!AT17/100)</f>
        <v>0</v>
      </c>
      <c r="AV17" s="5">
        <f>INDEX(Næringsstoffinnhold!$D$7:$D$51,Næringstofftilførsel!AS17)*Næringstofftilførsel!AT17/100</f>
        <v>0</v>
      </c>
      <c r="AW17" s="5">
        <f>INDEX(Næringsstoffinnhold!$E$7:$E$51,Næringstofftilførsel!AS17)*Næringstofftilførsel!AT17/100</f>
        <v>0</v>
      </c>
      <c r="AX17" s="5">
        <f>INDEX(Næringsstoffinnhold!$G$7:$G$51,Næringstofftilførsel!AS17)*Næringstofftilførsel!AT17/100</f>
        <v>0</v>
      </c>
      <c r="AY17" s="5">
        <f>INDEX(Næringsstoffinnhold!$H$7:$H$51,Næringstofftilførsel!AS17)*Næringstofftilførsel!AT17/100</f>
        <v>0</v>
      </c>
    </row>
    <row r="18" spans="1:51" ht="19.899999999999999" customHeight="1" thickBot="1" x14ac:dyDescent="0.25">
      <c r="A18" s="36">
        <v>39</v>
      </c>
      <c r="B18" s="50"/>
      <c r="C18" s="50"/>
      <c r="D18" s="105">
        <f t="shared" si="4"/>
        <v>0</v>
      </c>
      <c r="E18" s="50"/>
      <c r="F18" s="50"/>
      <c r="G18" s="105">
        <f t="shared" si="5"/>
        <v>0</v>
      </c>
      <c r="H18" s="50"/>
      <c r="I18" s="50"/>
      <c r="J18" s="105">
        <f t="shared" si="6"/>
        <v>0</v>
      </c>
      <c r="K18" s="50"/>
      <c r="L18" s="50"/>
      <c r="M18" s="104">
        <f t="shared" si="7"/>
        <v>0</v>
      </c>
      <c r="N18" s="50"/>
      <c r="O18" s="50"/>
      <c r="P18" s="104">
        <f t="shared" si="8"/>
        <v>0</v>
      </c>
      <c r="Q18" s="5">
        <f>INDEX(Næringsstoffinnhold!$B$7:$B$51,A18)</f>
        <v>39</v>
      </c>
      <c r="R18" s="5">
        <f t="shared" si="0"/>
        <v>0</v>
      </c>
      <c r="S18" s="5">
        <f>(INDEX(Næringsstoffinnhold!$C$7:$C$51,Næringstofftilførsel!Q18)*Næringstofftilførsel!R18/100)</f>
        <v>0</v>
      </c>
      <c r="T18" s="5">
        <f>INDEX(Næringsstoffinnhold!$D$7:$D$51,Næringstofftilførsel!Q18)*Næringstofftilførsel!R18/100</f>
        <v>0</v>
      </c>
      <c r="U18" s="5">
        <f>INDEX(Næringsstoffinnhold!$E$7:$E$51,Næringstofftilførsel!Q18)*Næringstofftilførsel!R18/100</f>
        <v>0</v>
      </c>
      <c r="V18" s="5">
        <f>INDEX(Næringsstoffinnhold!$G$7:$G$51,Næringstofftilførsel!Q18)*Næringstofftilførsel!R18/100</f>
        <v>0</v>
      </c>
      <c r="W18" s="5">
        <f>INDEX(Næringsstoffinnhold!$H$7:$H$51,Næringstofftilførsel!Q18)*Næringstofftilførsel!R18/100</f>
        <v>0</v>
      </c>
      <c r="X18" s="5">
        <f>INDEX(Næringsstoffinnhold!$B$7:$B$51,A18)</f>
        <v>39</v>
      </c>
      <c r="Y18" s="5">
        <f t="shared" si="1"/>
        <v>0</v>
      </c>
      <c r="Z18" s="5">
        <f>INDEX(Næringsstoffinnhold!$C$7:$C$51,Næringstofftilførsel!X18)*Næringstofftilførsel!Y18/100</f>
        <v>0</v>
      </c>
      <c r="AA18" s="5">
        <f>INDEX(Næringsstoffinnhold!$D$7:$D$51,Næringstofftilførsel!X18)*Næringstofftilførsel!Y18/100</f>
        <v>0</v>
      </c>
      <c r="AB18" s="5">
        <f>INDEX(Næringsstoffinnhold!$E$7:$E$51,Næringstofftilførsel!X18)*Næringstofftilførsel!Y18/100</f>
        <v>0</v>
      </c>
      <c r="AC18" s="5">
        <f>INDEX(Næringsstoffinnhold!$G$7:$G$51,Næringstofftilførsel!X18)*Næringstofftilførsel!Y18/100</f>
        <v>0</v>
      </c>
      <c r="AD18" s="5">
        <f>INDEX(Næringsstoffinnhold!$H$7:$H$51,Næringstofftilførsel!X18)*Næringstofftilførsel!Y18/100</f>
        <v>0</v>
      </c>
      <c r="AE18" s="5">
        <f>INDEX(Næringsstoffinnhold!$B$7:$B$51,A18)</f>
        <v>39</v>
      </c>
      <c r="AF18" s="5">
        <f t="shared" si="2"/>
        <v>0</v>
      </c>
      <c r="AG18" s="5">
        <f>INDEX(Næringsstoffinnhold!$C$7:$C$51,Næringstofftilførsel!AE18)*Næringstofftilførsel!AF18/100</f>
        <v>0</v>
      </c>
      <c r="AH18" s="5">
        <f>INDEX(Næringsstoffinnhold!$D$7:$D$51,Næringstofftilførsel!AE18)*Næringstofftilførsel!AF18/100</f>
        <v>0</v>
      </c>
      <c r="AI18" s="5">
        <f>INDEX(Næringsstoffinnhold!$E$7:$E$51,Næringstofftilførsel!AE18)*Næringstofftilførsel!AF18/100</f>
        <v>0</v>
      </c>
      <c r="AJ18" s="5">
        <f>INDEX(Næringsstoffinnhold!$G$7:$G$51,Næringstofftilførsel!AE18)*Næringstofftilførsel!AF18/100</f>
        <v>0</v>
      </c>
      <c r="AK18" s="5">
        <f>INDEX(Næringsstoffinnhold!$H$7:$H$51,Næringstofftilførsel!AE18)*Næringstofftilførsel!AF18/100</f>
        <v>0</v>
      </c>
      <c r="AL18" s="5">
        <f>INDEX(Næringsstoffinnhold!$B$7:$B$51,A18)</f>
        <v>39</v>
      </c>
      <c r="AM18" s="6">
        <f t="shared" si="3"/>
        <v>0</v>
      </c>
      <c r="AN18" s="5">
        <f>(INDEX(Næringsstoffinnhold!$C$7:$C$51,Næringstofftilførsel!AL18)*Næringstofftilførsel!AM18/100)</f>
        <v>0</v>
      </c>
      <c r="AO18" s="5">
        <f>INDEX(Næringsstoffinnhold!$D$7:$D$51,Næringstofftilførsel!AL18)*Næringstofftilførsel!AM18/100</f>
        <v>0</v>
      </c>
      <c r="AP18" s="5">
        <f>INDEX(Næringsstoffinnhold!$E$7:$E$51,Næringstofftilførsel!AL18)*Næringstofftilførsel!AM18/100</f>
        <v>0</v>
      </c>
      <c r="AQ18" s="5">
        <f>INDEX(Næringsstoffinnhold!$G$7:$G$51,Næringstofftilførsel!AL18)*Næringstofftilførsel!AM18/100</f>
        <v>0</v>
      </c>
      <c r="AR18" s="5">
        <f>INDEX(Næringsstoffinnhold!$H$7:$H$51,Næringstofftilførsel!AL18)*Næringstofftilførsel!AM18/100</f>
        <v>0</v>
      </c>
      <c r="AS18" s="5">
        <f>INDEX(Næringsstoffinnhold!$B$7:$B$51,A18)</f>
        <v>39</v>
      </c>
      <c r="AT18" s="6">
        <f t="shared" si="9"/>
        <v>0</v>
      </c>
      <c r="AU18" s="5">
        <f>(INDEX(Næringsstoffinnhold!$C$7:$C$51,Næringstofftilførsel!AS18)*Næringstofftilførsel!AT18/100)</f>
        <v>0</v>
      </c>
      <c r="AV18" s="5">
        <f>INDEX(Næringsstoffinnhold!$D$7:$D$51,Næringstofftilførsel!AS18)*Næringstofftilførsel!AT18/100</f>
        <v>0</v>
      </c>
      <c r="AW18" s="5">
        <f>INDEX(Næringsstoffinnhold!$E$7:$E$51,Næringstofftilførsel!AS18)*Næringstofftilførsel!AT18/100</f>
        <v>0</v>
      </c>
      <c r="AX18" s="5">
        <f>INDEX(Næringsstoffinnhold!$G$7:$G$51,Næringstofftilførsel!AS18)*Næringstofftilførsel!AT18/100</f>
        <v>0</v>
      </c>
      <c r="AY18" s="5">
        <f>INDEX(Næringsstoffinnhold!$H$7:$H$51,Næringstofftilførsel!AS18)*Næringstofftilførsel!AT18/100</f>
        <v>0</v>
      </c>
    </row>
    <row r="19" spans="1:51" ht="19.899999999999999" customHeight="1" thickBot="1" x14ac:dyDescent="0.25">
      <c r="A19" s="36">
        <v>34</v>
      </c>
      <c r="B19" s="50"/>
      <c r="C19" s="50"/>
      <c r="D19" s="105">
        <f t="shared" si="4"/>
        <v>0</v>
      </c>
      <c r="E19" s="50"/>
      <c r="F19" s="50"/>
      <c r="G19" s="105">
        <f t="shared" si="5"/>
        <v>0</v>
      </c>
      <c r="H19" s="50"/>
      <c r="I19" s="50"/>
      <c r="J19" s="105">
        <f t="shared" si="6"/>
        <v>0</v>
      </c>
      <c r="K19" s="50"/>
      <c r="L19" s="50"/>
      <c r="M19" s="104">
        <f t="shared" si="7"/>
        <v>0</v>
      </c>
      <c r="N19" s="50"/>
      <c r="O19" s="50"/>
      <c r="P19" s="104">
        <f t="shared" si="8"/>
        <v>0</v>
      </c>
      <c r="Q19" s="5">
        <f>INDEX(Næringsstoffinnhold!$B$7:$B$51,A19)</f>
        <v>34</v>
      </c>
      <c r="R19" s="5">
        <f t="shared" si="0"/>
        <v>0</v>
      </c>
      <c r="S19" s="5">
        <f>(INDEX(Næringsstoffinnhold!$C$7:$C$51,Næringstofftilførsel!Q19)*Næringstofftilførsel!R19/100)</f>
        <v>0</v>
      </c>
      <c r="T19" s="5">
        <f>INDEX(Næringsstoffinnhold!$D$7:$D$51,Næringstofftilførsel!Q19)*Næringstofftilførsel!R19/100</f>
        <v>0</v>
      </c>
      <c r="U19" s="5">
        <f>INDEX(Næringsstoffinnhold!$E$7:$E$51,Næringstofftilførsel!Q19)*Næringstofftilførsel!R19/100</f>
        <v>0</v>
      </c>
      <c r="V19" s="5">
        <f>INDEX(Næringsstoffinnhold!$G$7:$G$51,Næringstofftilførsel!Q19)*Næringstofftilførsel!R19/100</f>
        <v>0</v>
      </c>
      <c r="W19" s="5">
        <f>INDEX(Næringsstoffinnhold!$H$7:$H$51,Næringstofftilførsel!Q19)*Næringstofftilførsel!R19/100</f>
        <v>0</v>
      </c>
      <c r="X19" s="5">
        <f>INDEX(Næringsstoffinnhold!$B$7:$B$51,A19)</f>
        <v>34</v>
      </c>
      <c r="Y19" s="5">
        <f t="shared" si="1"/>
        <v>0</v>
      </c>
      <c r="Z19" s="5">
        <f>INDEX(Næringsstoffinnhold!$C$7:$C$51,Næringstofftilførsel!X19)*Næringstofftilførsel!Y19/100</f>
        <v>0</v>
      </c>
      <c r="AA19" s="5">
        <f>INDEX(Næringsstoffinnhold!$D$7:$D$51,Næringstofftilførsel!X19)*Næringstofftilførsel!Y19/100</f>
        <v>0</v>
      </c>
      <c r="AB19" s="5">
        <f>INDEX(Næringsstoffinnhold!$E$7:$E$51,Næringstofftilførsel!X19)*Næringstofftilførsel!Y19/100</f>
        <v>0</v>
      </c>
      <c r="AC19" s="5">
        <f>INDEX(Næringsstoffinnhold!$G$7:$G$51,Næringstofftilførsel!X19)*Næringstofftilførsel!Y19/100</f>
        <v>0</v>
      </c>
      <c r="AD19" s="5">
        <f>INDEX(Næringsstoffinnhold!$H$7:$H$51,Næringstofftilførsel!X19)*Næringstofftilførsel!Y19/100</f>
        <v>0</v>
      </c>
      <c r="AE19" s="5">
        <f>INDEX(Næringsstoffinnhold!$B$7:$B$51,A19)</f>
        <v>34</v>
      </c>
      <c r="AF19" s="5">
        <f t="shared" si="2"/>
        <v>0</v>
      </c>
      <c r="AG19" s="5">
        <f>INDEX(Næringsstoffinnhold!$C$7:$C$51,Næringstofftilførsel!AE19)*Næringstofftilførsel!AF19/100</f>
        <v>0</v>
      </c>
      <c r="AH19" s="5">
        <f>INDEX(Næringsstoffinnhold!$D$7:$D$51,Næringstofftilførsel!AE19)*Næringstofftilførsel!AF19/100</f>
        <v>0</v>
      </c>
      <c r="AI19" s="5">
        <f>INDEX(Næringsstoffinnhold!$E$7:$E$51,Næringstofftilførsel!AE19)*Næringstofftilførsel!AF19/100</f>
        <v>0</v>
      </c>
      <c r="AJ19" s="5">
        <f>INDEX(Næringsstoffinnhold!$G$7:$G$51,Næringstofftilførsel!AE19)*Næringstofftilførsel!AF19/100</f>
        <v>0</v>
      </c>
      <c r="AK19" s="5">
        <f>INDEX(Næringsstoffinnhold!$H$7:$H$51,Næringstofftilførsel!AE19)*Næringstofftilførsel!AF19/100</f>
        <v>0</v>
      </c>
      <c r="AL19" s="5">
        <f>INDEX(Næringsstoffinnhold!$B$7:$B$51,A19)</f>
        <v>34</v>
      </c>
      <c r="AM19" s="6">
        <f t="shared" si="3"/>
        <v>0</v>
      </c>
      <c r="AN19" s="5">
        <f>(INDEX(Næringsstoffinnhold!$C$7:$C$51,Næringstofftilførsel!AL19)*Næringstofftilførsel!AM19/100)</f>
        <v>0</v>
      </c>
      <c r="AO19" s="5">
        <f>INDEX(Næringsstoffinnhold!$D$7:$D$51,Næringstofftilførsel!AL19)*Næringstofftilførsel!AM19/100</f>
        <v>0</v>
      </c>
      <c r="AP19" s="5">
        <f>INDEX(Næringsstoffinnhold!$E$7:$E$51,Næringstofftilførsel!AL19)*Næringstofftilførsel!AM19/100</f>
        <v>0</v>
      </c>
      <c r="AQ19" s="5">
        <f>INDEX(Næringsstoffinnhold!$G$7:$G$51,Næringstofftilførsel!AL19)*Næringstofftilførsel!AM19/100</f>
        <v>0</v>
      </c>
      <c r="AR19" s="5">
        <f>INDEX(Næringsstoffinnhold!$H$7:$H$51,Næringstofftilførsel!AL19)*Næringstofftilførsel!AM19/100</f>
        <v>0</v>
      </c>
      <c r="AS19" s="5">
        <f>INDEX(Næringsstoffinnhold!$B$7:$B$51,A19)</f>
        <v>34</v>
      </c>
      <c r="AT19" s="6">
        <f t="shared" si="9"/>
        <v>0</v>
      </c>
      <c r="AU19" s="5">
        <f>(INDEX(Næringsstoffinnhold!$C$7:$C$51,Næringstofftilførsel!AS19)*Næringstofftilførsel!AT19/100)</f>
        <v>0</v>
      </c>
      <c r="AV19" s="5">
        <f>INDEX(Næringsstoffinnhold!$D$7:$D$51,Næringstofftilførsel!AS19)*Næringstofftilførsel!AT19/100</f>
        <v>0</v>
      </c>
      <c r="AW19" s="5">
        <f>INDEX(Næringsstoffinnhold!$E$7:$E$51,Næringstofftilførsel!AS19)*Næringstofftilførsel!AT19/100</f>
        <v>0</v>
      </c>
      <c r="AX19" s="5">
        <f>INDEX(Næringsstoffinnhold!$G$7:$G$51,Næringstofftilførsel!AS19)*Næringstofftilførsel!AT19/100</f>
        <v>0</v>
      </c>
      <c r="AY19" s="5">
        <f>INDEX(Næringsstoffinnhold!$H$7:$H$51,Næringstofftilførsel!AS19)*Næringstofftilførsel!AT19/100</f>
        <v>0</v>
      </c>
    </row>
    <row r="20" spans="1:51" ht="19.899999999999999" customHeight="1" thickBot="1" x14ac:dyDescent="0.25">
      <c r="A20" s="36">
        <v>6</v>
      </c>
      <c r="B20" s="50"/>
      <c r="C20" s="50"/>
      <c r="D20" s="105">
        <f t="shared" si="4"/>
        <v>0</v>
      </c>
      <c r="E20" s="50"/>
      <c r="F20" s="50"/>
      <c r="G20" s="105">
        <f t="shared" si="5"/>
        <v>0</v>
      </c>
      <c r="H20" s="50"/>
      <c r="I20" s="50"/>
      <c r="J20" s="105">
        <f t="shared" si="6"/>
        <v>0</v>
      </c>
      <c r="K20" s="50"/>
      <c r="L20" s="50"/>
      <c r="M20" s="104">
        <f t="shared" si="7"/>
        <v>0</v>
      </c>
      <c r="N20" s="50"/>
      <c r="O20" s="50"/>
      <c r="P20" s="104">
        <f t="shared" si="8"/>
        <v>0</v>
      </c>
      <c r="Q20" s="5">
        <f>INDEX(Næringsstoffinnhold!$B$7:$B$51,A20)</f>
        <v>6</v>
      </c>
      <c r="R20" s="5">
        <f t="shared" si="0"/>
        <v>0</v>
      </c>
      <c r="S20" s="5">
        <f>(INDEX(Næringsstoffinnhold!$C$7:$C$51,Næringstofftilførsel!Q20)*Næringstofftilførsel!R20/100)</f>
        <v>0</v>
      </c>
      <c r="T20" s="5">
        <f>INDEX(Næringsstoffinnhold!$D$7:$D$51,Næringstofftilførsel!Q20)*Næringstofftilførsel!R20/100</f>
        <v>0</v>
      </c>
      <c r="U20" s="5">
        <f>INDEX(Næringsstoffinnhold!$E$7:$E$51,Næringstofftilførsel!Q20)*Næringstofftilførsel!R20/100</f>
        <v>0</v>
      </c>
      <c r="V20" s="5">
        <f>INDEX(Næringsstoffinnhold!$G$7:$G$51,Næringstofftilførsel!Q20)*Næringstofftilførsel!R20/100</f>
        <v>0</v>
      </c>
      <c r="W20" s="5">
        <f>INDEX(Næringsstoffinnhold!$H$7:$H$51,Næringstofftilførsel!Q20)*Næringstofftilførsel!R20/100</f>
        <v>0</v>
      </c>
      <c r="X20" s="5">
        <f>INDEX(Næringsstoffinnhold!$B$7:$B$51,A20)</f>
        <v>6</v>
      </c>
      <c r="Y20" s="5">
        <f t="shared" si="1"/>
        <v>0</v>
      </c>
      <c r="Z20" s="5">
        <f>INDEX(Næringsstoffinnhold!$C$7:$C$51,Næringstofftilførsel!X20)*Næringstofftilførsel!Y20/100</f>
        <v>0</v>
      </c>
      <c r="AA20" s="5">
        <f>INDEX(Næringsstoffinnhold!$D$7:$D$51,Næringstofftilførsel!X20)*Næringstofftilførsel!Y20/100</f>
        <v>0</v>
      </c>
      <c r="AB20" s="5">
        <f>INDEX(Næringsstoffinnhold!$E$7:$E$51,Næringstofftilførsel!X20)*Næringstofftilførsel!Y20/100</f>
        <v>0</v>
      </c>
      <c r="AC20" s="5">
        <f>INDEX(Næringsstoffinnhold!$G$7:$G$51,Næringstofftilførsel!X20)*Næringstofftilførsel!Y20/100</f>
        <v>0</v>
      </c>
      <c r="AD20" s="5">
        <f>INDEX(Næringsstoffinnhold!$H$7:$H$51,Næringstofftilførsel!X20)*Næringstofftilførsel!Y20/100</f>
        <v>0</v>
      </c>
      <c r="AE20" s="5">
        <f>INDEX(Næringsstoffinnhold!$B$7:$B$51,A20)</f>
        <v>6</v>
      </c>
      <c r="AF20" s="5">
        <f t="shared" si="2"/>
        <v>0</v>
      </c>
      <c r="AG20" s="5">
        <f>INDEX(Næringsstoffinnhold!$C$7:$C$51,Næringstofftilførsel!AE20)*Næringstofftilførsel!AF20/100</f>
        <v>0</v>
      </c>
      <c r="AH20" s="5">
        <f>INDEX(Næringsstoffinnhold!$D$7:$D$51,Næringstofftilførsel!AE20)*Næringstofftilførsel!AF20/100</f>
        <v>0</v>
      </c>
      <c r="AI20" s="5">
        <f>INDEX(Næringsstoffinnhold!$E$7:$E$51,Næringstofftilførsel!AE20)*Næringstofftilførsel!AF20/100</f>
        <v>0</v>
      </c>
      <c r="AJ20" s="5">
        <f>INDEX(Næringsstoffinnhold!$G$7:$G$51,Næringstofftilførsel!AE20)*Næringstofftilførsel!AF20/100</f>
        <v>0</v>
      </c>
      <c r="AK20" s="5">
        <f>INDEX(Næringsstoffinnhold!$H$7:$H$51,Næringstofftilførsel!AE20)*Næringstofftilførsel!AF20/100</f>
        <v>0</v>
      </c>
      <c r="AL20" s="5">
        <f>INDEX(Næringsstoffinnhold!$B$7:$B$51,A20)</f>
        <v>6</v>
      </c>
      <c r="AM20" s="6">
        <f t="shared" si="3"/>
        <v>0</v>
      </c>
      <c r="AN20" s="5">
        <f>(INDEX(Næringsstoffinnhold!$C$7:$C$51,Næringstofftilførsel!AL20)*Næringstofftilførsel!AM20/100)</f>
        <v>0</v>
      </c>
      <c r="AO20" s="5">
        <f>INDEX(Næringsstoffinnhold!$D$7:$D$51,Næringstofftilførsel!AL20)*Næringstofftilførsel!AM20/100</f>
        <v>0</v>
      </c>
      <c r="AP20" s="5">
        <f>INDEX(Næringsstoffinnhold!$E$7:$E$51,Næringstofftilførsel!AL20)*Næringstofftilførsel!AM20/100</f>
        <v>0</v>
      </c>
      <c r="AQ20" s="5">
        <f>INDEX(Næringsstoffinnhold!$G$7:$G$51,Næringstofftilførsel!AL20)*Næringstofftilførsel!AM20/100</f>
        <v>0</v>
      </c>
      <c r="AR20" s="5">
        <f>INDEX(Næringsstoffinnhold!$H$7:$H$51,Næringstofftilførsel!AL20)*Næringstofftilførsel!AM20/100</f>
        <v>0</v>
      </c>
      <c r="AS20" s="5">
        <f>INDEX(Næringsstoffinnhold!$B$7:$B$51,A20)</f>
        <v>6</v>
      </c>
      <c r="AT20" s="6">
        <f t="shared" si="9"/>
        <v>0</v>
      </c>
      <c r="AU20" s="5">
        <f>(INDEX(Næringsstoffinnhold!$C$7:$C$51,Næringstofftilførsel!AS20)*Næringstofftilførsel!AT20/100)</f>
        <v>0</v>
      </c>
      <c r="AV20" s="5">
        <f>INDEX(Næringsstoffinnhold!$D$7:$D$51,Næringstofftilførsel!AS20)*Næringstofftilførsel!AT20/100</f>
        <v>0</v>
      </c>
      <c r="AW20" s="5">
        <f>INDEX(Næringsstoffinnhold!$E$7:$E$51,Næringstofftilførsel!AS20)*Næringstofftilførsel!AT20/100</f>
        <v>0</v>
      </c>
      <c r="AX20" s="5">
        <f>INDEX(Næringsstoffinnhold!$G$7:$G$51,Næringstofftilførsel!AS20)*Næringstofftilførsel!AT20/100</f>
        <v>0</v>
      </c>
      <c r="AY20" s="5">
        <f>INDEX(Næringsstoffinnhold!$H$7:$H$51,Næringstofftilførsel!AS20)*Næringstofftilførsel!AT20/100</f>
        <v>0</v>
      </c>
    </row>
    <row r="21" spans="1:51" ht="19.899999999999999" customHeight="1" thickBot="1" x14ac:dyDescent="0.25">
      <c r="A21" s="36">
        <v>45</v>
      </c>
      <c r="B21" s="50"/>
      <c r="C21" s="50"/>
      <c r="D21" s="105">
        <f t="shared" ref="D21" si="10">C21*B21</f>
        <v>0</v>
      </c>
      <c r="E21" s="50"/>
      <c r="F21" s="50"/>
      <c r="G21" s="105">
        <f t="shared" ref="G21" si="11">F21*E21</f>
        <v>0</v>
      </c>
      <c r="H21" s="50"/>
      <c r="I21" s="50"/>
      <c r="J21" s="105">
        <f t="shared" ref="J21" si="12">I21*H21</f>
        <v>0</v>
      </c>
      <c r="K21" s="50"/>
      <c r="L21" s="50"/>
      <c r="M21" s="104">
        <f t="shared" ref="M21" si="13">L21*K21</f>
        <v>0</v>
      </c>
      <c r="N21" s="50"/>
      <c r="O21" s="50"/>
      <c r="P21" s="104">
        <f t="shared" ref="P21" si="14">O21*N21</f>
        <v>0</v>
      </c>
      <c r="Q21" s="5">
        <f>INDEX(Næringsstoffinnhold!$B$7:$B$51,A21)</f>
        <v>45</v>
      </c>
      <c r="R21" s="5">
        <f t="shared" ref="R21" si="15">D21</f>
        <v>0</v>
      </c>
      <c r="S21" s="5">
        <f>(INDEX(Næringsstoffinnhold!$C$7:$C$51,Næringstofftilførsel!Q21)*Næringstofftilførsel!R21/100)</f>
        <v>0</v>
      </c>
      <c r="T21" s="5">
        <f>INDEX(Næringsstoffinnhold!$D$7:$D$51,Næringstofftilførsel!Q21)*Næringstofftilførsel!R21/100</f>
        <v>0</v>
      </c>
      <c r="U21" s="5">
        <f>INDEX(Næringsstoffinnhold!$E$7:$E$51,Næringstofftilførsel!Q21)*Næringstofftilførsel!R21/100</f>
        <v>0</v>
      </c>
      <c r="V21" s="5">
        <f>INDEX(Næringsstoffinnhold!$G$7:$G$51,Næringstofftilførsel!Q21)*Næringstofftilførsel!R21/100</f>
        <v>0</v>
      </c>
      <c r="W21" s="5">
        <f>INDEX(Næringsstoffinnhold!$H$7:$H$51,Næringstofftilførsel!Q21)*Næringstofftilførsel!R21/100</f>
        <v>0</v>
      </c>
      <c r="X21" s="5">
        <f>INDEX(Næringsstoffinnhold!$B$7:$B$51,A21)</f>
        <v>45</v>
      </c>
      <c r="Y21" s="5">
        <f t="shared" ref="Y21" si="16">G21</f>
        <v>0</v>
      </c>
      <c r="Z21" s="5">
        <f>INDEX(Næringsstoffinnhold!$C$7:$C$51,Næringstofftilførsel!X21)*Næringstofftilførsel!Y21/100</f>
        <v>0</v>
      </c>
      <c r="AA21" s="5">
        <f>INDEX(Næringsstoffinnhold!$D$7:$D$51,Næringstofftilførsel!X21)*Næringstofftilførsel!Y21/100</f>
        <v>0</v>
      </c>
      <c r="AB21" s="5">
        <f>INDEX(Næringsstoffinnhold!$E$7:$E$51,Næringstofftilførsel!X21)*Næringstofftilførsel!Y21/100</f>
        <v>0</v>
      </c>
      <c r="AC21" s="5">
        <f>INDEX(Næringsstoffinnhold!$G$7:$G$51,Næringstofftilførsel!X21)*Næringstofftilførsel!Y21/100</f>
        <v>0</v>
      </c>
      <c r="AD21" s="5">
        <f>INDEX(Næringsstoffinnhold!$H$7:$H$51,Næringstofftilførsel!X21)*Næringstofftilførsel!Y21/100</f>
        <v>0</v>
      </c>
      <c r="AE21" s="5">
        <f>INDEX(Næringsstoffinnhold!$B$7:$B$51,A21)</f>
        <v>45</v>
      </c>
      <c r="AF21" s="5">
        <f t="shared" ref="AF21" si="17">J21</f>
        <v>0</v>
      </c>
      <c r="AG21" s="5">
        <f>INDEX(Næringsstoffinnhold!$C$7:$C$51,Næringstofftilførsel!AE21)*Næringstofftilførsel!AF21/100</f>
        <v>0</v>
      </c>
      <c r="AH21" s="5">
        <f>INDEX(Næringsstoffinnhold!$D$7:$D$51,Næringstofftilførsel!AE21)*Næringstofftilførsel!AF21/100</f>
        <v>0</v>
      </c>
      <c r="AI21" s="5">
        <f>INDEX(Næringsstoffinnhold!$E$7:$E$51,Næringstofftilførsel!AE21)*Næringstofftilførsel!AF21/100</f>
        <v>0</v>
      </c>
      <c r="AJ21" s="5">
        <f>INDEX(Næringsstoffinnhold!$G$7:$G$51,Næringstofftilførsel!AE21)*Næringstofftilførsel!AF21/100</f>
        <v>0</v>
      </c>
      <c r="AK21" s="5">
        <f>INDEX(Næringsstoffinnhold!$H$7:$H$51,Næringstofftilførsel!AE21)*Næringstofftilførsel!AF21/100</f>
        <v>0</v>
      </c>
      <c r="AL21" s="5">
        <f>INDEX(Næringsstoffinnhold!$B$7:$B$51,A21)</f>
        <v>45</v>
      </c>
      <c r="AM21" s="6">
        <f t="shared" ref="AM21" si="18">M21</f>
        <v>0</v>
      </c>
      <c r="AN21" s="5">
        <f>(INDEX(Næringsstoffinnhold!$C$7:$C$51,Næringstofftilførsel!AL21)*Næringstofftilførsel!AM21/100)</f>
        <v>0</v>
      </c>
      <c r="AO21" s="5">
        <f>INDEX(Næringsstoffinnhold!$D$7:$D$51,Næringstofftilførsel!AL21)*Næringstofftilførsel!AM21/100</f>
        <v>0</v>
      </c>
      <c r="AP21" s="5">
        <f>INDEX(Næringsstoffinnhold!$E$7:$E$51,Næringstofftilførsel!AL21)*Næringstofftilførsel!AM21/100</f>
        <v>0</v>
      </c>
      <c r="AQ21" s="5">
        <f>INDEX(Næringsstoffinnhold!$G$7:$G$51,Næringstofftilførsel!AL21)*Næringstofftilførsel!AM21/100</f>
        <v>0</v>
      </c>
      <c r="AR21" s="5">
        <f>INDEX(Næringsstoffinnhold!$H$7:$H$51,Næringstofftilførsel!AL21)*Næringstofftilførsel!AM21/100</f>
        <v>0</v>
      </c>
      <c r="AS21" s="5">
        <f>INDEX(Næringsstoffinnhold!$B$7:$B$51,A21)</f>
        <v>45</v>
      </c>
      <c r="AT21" s="6">
        <f t="shared" ref="AT21" si="19">P21</f>
        <v>0</v>
      </c>
      <c r="AU21" s="5">
        <f>(INDEX(Næringsstoffinnhold!$C$7:$C$51,Næringstofftilførsel!AS21)*Næringstofftilførsel!AT21/100)</f>
        <v>0</v>
      </c>
      <c r="AV21" s="5">
        <f>INDEX(Næringsstoffinnhold!$D$7:$D$51,Næringstofftilførsel!AS21)*Næringstofftilførsel!AT21/100</f>
        <v>0</v>
      </c>
      <c r="AW21" s="5">
        <f>INDEX(Næringsstoffinnhold!$E$7:$E$51,Næringstofftilførsel!AS21)*Næringstofftilførsel!AT21/100</f>
        <v>0</v>
      </c>
      <c r="AX21" s="5">
        <f>INDEX(Næringsstoffinnhold!$G$7:$G$51,Næringstofftilførsel!AS21)*Næringstofftilførsel!AT21/100</f>
        <v>0</v>
      </c>
      <c r="AY21" s="5">
        <f>INDEX(Næringsstoffinnhold!$H$7:$H$51,Næringstofftilførsel!AS21)*Næringstofftilførsel!AT21/100</f>
        <v>0</v>
      </c>
    </row>
    <row r="22" spans="1:51" ht="19.899999999999999" customHeight="1" thickBot="1" x14ac:dyDescent="0.25">
      <c r="A22" s="72"/>
      <c r="B22" s="72"/>
      <c r="C22" s="72"/>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row>
    <row r="23" spans="1:51" ht="19.899999999999999" customHeight="1" x14ac:dyDescent="0.25">
      <c r="A23" s="72"/>
      <c r="B23" s="72"/>
      <c r="C23" s="300" t="s">
        <v>177</v>
      </c>
      <c r="D23" s="300"/>
      <c r="E23" s="300"/>
      <c r="F23" s="300"/>
      <c r="G23" s="300"/>
      <c r="H23" s="300"/>
      <c r="I23" s="300"/>
      <c r="J23" s="300"/>
      <c r="K23" s="300"/>
      <c r="L23" s="300"/>
      <c r="M23" s="300"/>
      <c r="N23" s="300"/>
      <c r="O23" s="300"/>
      <c r="P23" s="300"/>
      <c r="Q23" s="283">
        <f>'Grunnlegende informasjon'!$B$13</f>
        <v>0</v>
      </c>
      <c r="R23" s="284"/>
      <c r="S23" s="284"/>
      <c r="T23" s="284"/>
      <c r="U23" s="284"/>
      <c r="V23" s="284"/>
      <c r="W23" s="285"/>
      <c r="X23" s="330">
        <f>'Grunnlegende informasjon'!$B$14</f>
        <v>0</v>
      </c>
      <c r="Y23" s="331"/>
      <c r="Z23" s="331"/>
      <c r="AA23" s="331"/>
      <c r="AB23" s="331"/>
      <c r="AC23" s="331"/>
      <c r="AD23" s="332"/>
      <c r="AE23" s="321">
        <f>'Grunnlegende informasjon'!$B$15</f>
        <v>0</v>
      </c>
      <c r="AF23" s="322"/>
      <c r="AG23" s="322"/>
      <c r="AH23" s="322"/>
      <c r="AI23" s="322"/>
      <c r="AJ23" s="322"/>
      <c r="AK23" s="323"/>
      <c r="AL23" s="274">
        <f>'Grunnlegende informasjon'!$B$16</f>
        <v>0</v>
      </c>
      <c r="AM23" s="275"/>
      <c r="AN23" s="275"/>
      <c r="AO23" s="275"/>
      <c r="AP23" s="275"/>
      <c r="AQ23" s="275"/>
      <c r="AR23" s="276"/>
      <c r="AS23" s="312">
        <f>'Grunnlegende informasjon'!$B$17</f>
        <v>0</v>
      </c>
      <c r="AT23" s="313"/>
      <c r="AU23" s="313"/>
      <c r="AV23" s="313"/>
      <c r="AW23" s="313"/>
      <c r="AX23" s="313"/>
      <c r="AY23" s="314"/>
    </row>
    <row r="24" spans="1:51" ht="19.899999999999999" customHeight="1" x14ac:dyDescent="0.25">
      <c r="A24" s="72"/>
      <c r="B24" s="72"/>
      <c r="C24" s="300"/>
      <c r="D24" s="300"/>
      <c r="E24" s="300"/>
      <c r="F24" s="300"/>
      <c r="G24" s="300"/>
      <c r="H24" s="300"/>
      <c r="I24" s="300"/>
      <c r="J24" s="300"/>
      <c r="K24" s="300"/>
      <c r="L24" s="300"/>
      <c r="M24" s="300"/>
      <c r="N24" s="300"/>
      <c r="O24" s="300"/>
      <c r="P24" s="300"/>
      <c r="Q24" s="347" t="s">
        <v>12</v>
      </c>
      <c r="R24" s="348"/>
      <c r="S24" s="23" t="s">
        <v>2</v>
      </c>
      <c r="T24" s="23" t="s">
        <v>3</v>
      </c>
      <c r="U24" s="23" t="s">
        <v>4</v>
      </c>
      <c r="V24" s="23" t="s">
        <v>6</v>
      </c>
      <c r="W24" s="23" t="s">
        <v>7</v>
      </c>
      <c r="X24" s="353" t="s">
        <v>12</v>
      </c>
      <c r="Y24" s="353"/>
      <c r="Z24" s="24" t="s">
        <v>2</v>
      </c>
      <c r="AA24" s="24" t="s">
        <v>3</v>
      </c>
      <c r="AB24" s="24" t="s">
        <v>4</v>
      </c>
      <c r="AC24" s="24" t="s">
        <v>6</v>
      </c>
      <c r="AD24" s="24" t="s">
        <v>7</v>
      </c>
      <c r="AE24" s="356" t="s">
        <v>12</v>
      </c>
      <c r="AF24" s="356"/>
      <c r="AG24" s="25" t="s">
        <v>2</v>
      </c>
      <c r="AH24" s="25" t="s">
        <v>3</v>
      </c>
      <c r="AI24" s="25" t="s">
        <v>4</v>
      </c>
      <c r="AJ24" s="25" t="s">
        <v>6</v>
      </c>
      <c r="AK24" s="25" t="s">
        <v>7</v>
      </c>
      <c r="AL24" s="277" t="s">
        <v>12</v>
      </c>
      <c r="AM24" s="278"/>
      <c r="AN24" s="26" t="s">
        <v>2</v>
      </c>
      <c r="AO24" s="26" t="s">
        <v>3</v>
      </c>
      <c r="AP24" s="26" t="s">
        <v>4</v>
      </c>
      <c r="AQ24" s="26" t="s">
        <v>6</v>
      </c>
      <c r="AR24" s="26" t="s">
        <v>7</v>
      </c>
      <c r="AS24" s="315" t="s">
        <v>12</v>
      </c>
      <c r="AT24" s="316"/>
      <c r="AU24" s="120" t="s">
        <v>2</v>
      </c>
      <c r="AV24" s="120" t="s">
        <v>3</v>
      </c>
      <c r="AW24" s="120" t="s">
        <v>4</v>
      </c>
      <c r="AX24" s="120" t="s">
        <v>6</v>
      </c>
      <c r="AY24" s="120" t="s">
        <v>7</v>
      </c>
    </row>
    <row r="25" spans="1:51" ht="19.899999999999999" customHeight="1" thickBot="1" x14ac:dyDescent="0.25">
      <c r="A25" s="72"/>
      <c r="B25" s="72"/>
      <c r="C25" s="300"/>
      <c r="D25" s="300"/>
      <c r="E25" s="300"/>
      <c r="F25" s="300"/>
      <c r="G25" s="300"/>
      <c r="H25" s="300"/>
      <c r="I25" s="300"/>
      <c r="J25" s="300"/>
      <c r="K25" s="300"/>
      <c r="L25" s="300"/>
      <c r="M25" s="300"/>
      <c r="N25" s="300"/>
      <c r="O25" s="300"/>
      <c r="P25" s="300"/>
      <c r="Q25" s="349"/>
      <c r="R25" s="350"/>
      <c r="S25" s="183" t="s">
        <v>54</v>
      </c>
      <c r="T25" s="183" t="s">
        <v>54</v>
      </c>
      <c r="U25" s="183" t="s">
        <v>54</v>
      </c>
      <c r="V25" s="183" t="s">
        <v>54</v>
      </c>
      <c r="W25" s="183" t="s">
        <v>54</v>
      </c>
      <c r="X25" s="354"/>
      <c r="Y25" s="354"/>
      <c r="Z25" s="184" t="s">
        <v>54</v>
      </c>
      <c r="AA25" s="184" t="s">
        <v>54</v>
      </c>
      <c r="AB25" s="184" t="s">
        <v>54</v>
      </c>
      <c r="AC25" s="184" t="s">
        <v>54</v>
      </c>
      <c r="AD25" s="184" t="s">
        <v>54</v>
      </c>
      <c r="AE25" s="357"/>
      <c r="AF25" s="357"/>
      <c r="AG25" s="185" t="s">
        <v>54</v>
      </c>
      <c r="AH25" s="185" t="s">
        <v>54</v>
      </c>
      <c r="AI25" s="185" t="s">
        <v>54</v>
      </c>
      <c r="AJ25" s="185" t="s">
        <v>54</v>
      </c>
      <c r="AK25" s="185" t="s">
        <v>54</v>
      </c>
      <c r="AL25" s="279"/>
      <c r="AM25" s="280"/>
      <c r="AN25" s="186" t="s">
        <v>54</v>
      </c>
      <c r="AO25" s="186" t="s">
        <v>54</v>
      </c>
      <c r="AP25" s="186" t="s">
        <v>54</v>
      </c>
      <c r="AQ25" s="186" t="s">
        <v>54</v>
      </c>
      <c r="AR25" s="186" t="s">
        <v>54</v>
      </c>
      <c r="AS25" s="317"/>
      <c r="AT25" s="318"/>
      <c r="AU25" s="187" t="s">
        <v>54</v>
      </c>
      <c r="AV25" s="187" t="s">
        <v>54</v>
      </c>
      <c r="AW25" s="187" t="s">
        <v>54</v>
      </c>
      <c r="AX25" s="187" t="s">
        <v>54</v>
      </c>
      <c r="AY25" s="187" t="s">
        <v>54</v>
      </c>
    </row>
    <row r="26" spans="1:51" ht="19.899999999999999" customHeight="1" thickTop="1" thickBot="1" x14ac:dyDescent="0.3">
      <c r="A26" s="72"/>
      <c r="B26" s="72"/>
      <c r="C26" s="300"/>
      <c r="D26" s="300"/>
      <c r="E26" s="300"/>
      <c r="F26" s="300"/>
      <c r="G26" s="300"/>
      <c r="H26" s="300"/>
      <c r="I26" s="300"/>
      <c r="J26" s="300"/>
      <c r="K26" s="300"/>
      <c r="L26" s="300"/>
      <c r="M26" s="300"/>
      <c r="N26" s="300"/>
      <c r="O26" s="300"/>
      <c r="P26" s="300"/>
      <c r="Q26" s="351"/>
      <c r="R26" s="352"/>
      <c r="S26" s="74">
        <f>SUM(S7:S21)</f>
        <v>0</v>
      </c>
      <c r="T26" s="74">
        <f>SUM(T7:T21)</f>
        <v>0</v>
      </c>
      <c r="U26" s="74">
        <f>SUM(U7:U21)</f>
        <v>0</v>
      </c>
      <c r="V26" s="74">
        <f>SUM(V7:V21)</f>
        <v>0</v>
      </c>
      <c r="W26" s="74">
        <f>SUM(W7:W21)</f>
        <v>0</v>
      </c>
      <c r="X26" s="355"/>
      <c r="Y26" s="355"/>
      <c r="Z26" s="74">
        <f>SUM(Z7:Z21)</f>
        <v>0</v>
      </c>
      <c r="AA26" s="74">
        <f>SUM(AA7:AA21)</f>
        <v>0</v>
      </c>
      <c r="AB26" s="74">
        <f>SUM(AB7:AB21)</f>
        <v>0</v>
      </c>
      <c r="AC26" s="74">
        <f>SUM(AC7:AC21)</f>
        <v>0</v>
      </c>
      <c r="AD26" s="74">
        <f>SUM(AD7:AD21)</f>
        <v>0</v>
      </c>
      <c r="AE26" s="358"/>
      <c r="AF26" s="358"/>
      <c r="AG26" s="74">
        <f>SUM(AG7:AG21)</f>
        <v>0</v>
      </c>
      <c r="AH26" s="74">
        <f>SUM(AH7:AH21)</f>
        <v>0</v>
      </c>
      <c r="AI26" s="74">
        <f>SUM(AI7:AI21)</f>
        <v>0</v>
      </c>
      <c r="AJ26" s="74">
        <f>SUM(AJ7:AJ21)</f>
        <v>0</v>
      </c>
      <c r="AK26" s="74">
        <f>SUM(AK7:AK21)</f>
        <v>0</v>
      </c>
      <c r="AL26" s="281"/>
      <c r="AM26" s="282"/>
      <c r="AN26" s="122">
        <f>SUM(AN7:AN21)</f>
        <v>0</v>
      </c>
      <c r="AO26" s="122">
        <f>SUM(AO7:AO21)</f>
        <v>0</v>
      </c>
      <c r="AP26" s="122">
        <f>SUM(AP7:AP21)</f>
        <v>0</v>
      </c>
      <c r="AQ26" s="122">
        <f>SUM(AQ7:AQ21)</f>
        <v>0</v>
      </c>
      <c r="AR26" s="122">
        <f>SUM(AR7:AR21)</f>
        <v>0</v>
      </c>
      <c r="AS26" s="319"/>
      <c r="AT26" s="320"/>
      <c r="AU26" s="121">
        <f>SUM(AU7:AU21)</f>
        <v>0</v>
      </c>
      <c r="AV26" s="121">
        <f>SUM(AV7:AV21)</f>
        <v>0</v>
      </c>
      <c r="AW26" s="121">
        <f>SUM(AW7:AW21)</f>
        <v>0</v>
      </c>
      <c r="AX26" s="121">
        <f>SUM(AX7:AX21)</f>
        <v>0</v>
      </c>
      <c r="AY26" s="121">
        <f>SUM(AY7:AY21)</f>
        <v>0</v>
      </c>
    </row>
    <row r="27" spans="1:51" ht="19.899999999999999" customHeight="1" thickTop="1" x14ac:dyDescent="0.2">
      <c r="A27" s="72"/>
      <c r="B27" s="72"/>
      <c r="C27" s="72"/>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row>
    <row r="28" spans="1:51" ht="19.899999999999999" customHeight="1" x14ac:dyDescent="0.2">
      <c r="A28" s="72"/>
      <c r="B28" s="72"/>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row>
    <row r="29" spans="1:51" ht="19.899999999999999" customHeight="1" x14ac:dyDescent="0.2">
      <c r="A29" s="72"/>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row>
    <row r="30" spans="1:51" ht="19.899999999999999" customHeight="1" x14ac:dyDescent="0.2">
      <c r="A30" s="72"/>
      <c r="B30" s="72"/>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row>
    <row r="31" spans="1:51" ht="19.899999999999999" customHeight="1" x14ac:dyDescent="0.2">
      <c r="A31" s="72"/>
      <c r="B31" s="72"/>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row>
    <row r="32" spans="1:51" ht="19.899999999999999" customHeight="1" x14ac:dyDescent="0.2">
      <c r="A32" s="72"/>
      <c r="B32" s="72"/>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row>
    <row r="33" spans="1:40" ht="19.899999999999999" customHeight="1" x14ac:dyDescent="0.2">
      <c r="A33" s="72"/>
      <c r="B33" s="72"/>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row>
    <row r="34" spans="1:40" ht="19.899999999999999" customHeight="1" x14ac:dyDescent="0.2">
      <c r="A34" s="72"/>
      <c r="B34" s="72"/>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row>
    <row r="35" spans="1:40" ht="19.899999999999999" customHeight="1" x14ac:dyDescent="0.2">
      <c r="A35" s="72"/>
      <c r="B35" s="72"/>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row>
    <row r="36" spans="1:40" ht="19.899999999999999" customHeight="1" x14ac:dyDescent="0.2">
      <c r="A36" s="72"/>
      <c r="B36" s="72"/>
      <c r="C36" s="72"/>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row>
    <row r="37" spans="1:40" ht="19.899999999999999" customHeight="1" x14ac:dyDescent="0.2">
      <c r="A37" s="72"/>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row>
    <row r="38" spans="1:40" ht="19.899999999999999" customHeight="1" x14ac:dyDescent="0.2">
      <c r="A38" s="72"/>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row>
    <row r="39" spans="1:40" ht="19.899999999999999" customHeight="1" x14ac:dyDescent="0.2">
      <c r="A39" s="72"/>
      <c r="B39" s="72"/>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row>
    <row r="40" spans="1:40" ht="19.899999999999999" customHeight="1" x14ac:dyDescent="0.2">
      <c r="A40" s="72"/>
      <c r="B40" s="72"/>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row>
    <row r="41" spans="1:40" ht="19.899999999999999" customHeight="1" x14ac:dyDescent="0.2">
      <c r="A41" s="72"/>
      <c r="B41" s="72"/>
      <c r="C41" s="72"/>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row>
    <row r="42" spans="1:40" s="72" customFormat="1" x14ac:dyDescent="0.2"/>
    <row r="43" spans="1:40" ht="18" customHeight="1" x14ac:dyDescent="0.2">
      <c r="A43" s="72"/>
      <c r="B43" s="72"/>
      <c r="C43" s="72"/>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row>
    <row r="44" spans="1:40" ht="18" customHeight="1" x14ac:dyDescent="0.2">
      <c r="A44" s="72"/>
      <c r="B44" s="72"/>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row>
    <row r="45" spans="1:40" ht="18" customHeight="1" x14ac:dyDescent="0.2">
      <c r="A45" s="72"/>
      <c r="B45" s="72"/>
      <c r="C45" s="72"/>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row>
    <row r="46" spans="1:40" ht="19.5" customHeight="1" x14ac:dyDescent="0.2">
      <c r="A46" s="72"/>
      <c r="B46" s="72"/>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row>
    <row r="47" spans="1:40" s="72" customFormat="1" x14ac:dyDescent="0.2"/>
    <row r="48" spans="1:40" s="72" customFormat="1" x14ac:dyDescent="0.2"/>
    <row r="49" s="72" customFormat="1" x14ac:dyDescent="0.2"/>
    <row r="50" s="72" customFormat="1" x14ac:dyDescent="0.2"/>
    <row r="51" s="72" customFormat="1" x14ac:dyDescent="0.2"/>
    <row r="52" s="72" customFormat="1" x14ac:dyDescent="0.2"/>
    <row r="53" s="72" customFormat="1" x14ac:dyDescent="0.2"/>
    <row r="54" s="72" customFormat="1" x14ac:dyDescent="0.2"/>
    <row r="55" s="72" customFormat="1" x14ac:dyDescent="0.2"/>
    <row r="56" s="72" customFormat="1" x14ac:dyDescent="0.2"/>
    <row r="57" s="72" customFormat="1" x14ac:dyDescent="0.2"/>
    <row r="58" s="72" customFormat="1" x14ac:dyDescent="0.2"/>
    <row r="59" s="72" customFormat="1" x14ac:dyDescent="0.2"/>
    <row r="60" s="72" customFormat="1" x14ac:dyDescent="0.2"/>
    <row r="61" s="72" customFormat="1" x14ac:dyDescent="0.2"/>
    <row r="62" s="72" customFormat="1" x14ac:dyDescent="0.2"/>
    <row r="63" s="72" customFormat="1" x14ac:dyDescent="0.2"/>
    <row r="64" s="72" customFormat="1" x14ac:dyDescent="0.2"/>
    <row r="65" s="72" customFormat="1" x14ac:dyDescent="0.2"/>
    <row r="66" s="72" customFormat="1" x14ac:dyDescent="0.2"/>
    <row r="67" s="72" customFormat="1" x14ac:dyDescent="0.2"/>
    <row r="68" s="72" customFormat="1" x14ac:dyDescent="0.2"/>
    <row r="69" s="72" customFormat="1" x14ac:dyDescent="0.2"/>
    <row r="70" s="72" customFormat="1" x14ac:dyDescent="0.2"/>
    <row r="71" s="72" customFormat="1" x14ac:dyDescent="0.2"/>
    <row r="72" s="72" customFormat="1" x14ac:dyDescent="0.2"/>
    <row r="73" s="72" customFormat="1" x14ac:dyDescent="0.2"/>
    <row r="74" s="72" customFormat="1" x14ac:dyDescent="0.2"/>
    <row r="75" s="72" customFormat="1" x14ac:dyDescent="0.2"/>
    <row r="76" s="72" customFormat="1" x14ac:dyDescent="0.2"/>
    <row r="77" s="72" customFormat="1" x14ac:dyDescent="0.2"/>
    <row r="78" s="72" customFormat="1" x14ac:dyDescent="0.2"/>
    <row r="79" s="72" customFormat="1" x14ac:dyDescent="0.2"/>
    <row r="80" s="72" customFormat="1" x14ac:dyDescent="0.2"/>
    <row r="81" s="72" customFormat="1" x14ac:dyDescent="0.2"/>
    <row r="82" s="72" customFormat="1" x14ac:dyDescent="0.2"/>
    <row r="83" s="72" customFormat="1" x14ac:dyDescent="0.2"/>
    <row r="84" s="72" customFormat="1" x14ac:dyDescent="0.2"/>
    <row r="85" s="72" customFormat="1" x14ac:dyDescent="0.2"/>
    <row r="86" s="72" customFormat="1" x14ac:dyDescent="0.2"/>
    <row r="87" s="72" customFormat="1" x14ac:dyDescent="0.2"/>
    <row r="88" s="72" customFormat="1" x14ac:dyDescent="0.2"/>
    <row r="89" s="72" customFormat="1" x14ac:dyDescent="0.2"/>
    <row r="90" s="72" customFormat="1" x14ac:dyDescent="0.2"/>
    <row r="91" s="72" customFormat="1" x14ac:dyDescent="0.2"/>
    <row r="92" s="72" customFormat="1" x14ac:dyDescent="0.2"/>
    <row r="93" s="72" customFormat="1" x14ac:dyDescent="0.2"/>
    <row r="94" s="72" customFormat="1" x14ac:dyDescent="0.2"/>
    <row r="95" s="72" customFormat="1" x14ac:dyDescent="0.2"/>
    <row r="96" s="72" customFormat="1" x14ac:dyDescent="0.2"/>
    <row r="97" s="72" customFormat="1" x14ac:dyDescent="0.2"/>
    <row r="98" s="72" customFormat="1" x14ac:dyDescent="0.2"/>
    <row r="99" s="72" customFormat="1" x14ac:dyDescent="0.2"/>
    <row r="100" s="72" customFormat="1" x14ac:dyDescent="0.2"/>
    <row r="101" s="72" customFormat="1" x14ac:dyDescent="0.2"/>
    <row r="102" s="72" customFormat="1" x14ac:dyDescent="0.2"/>
    <row r="103" s="72" customFormat="1" x14ac:dyDescent="0.2"/>
    <row r="104" s="72" customFormat="1" x14ac:dyDescent="0.2"/>
    <row r="105" s="72" customFormat="1" x14ac:dyDescent="0.2"/>
    <row r="106" s="72" customFormat="1" x14ac:dyDescent="0.2"/>
    <row r="107" s="72" customFormat="1" x14ac:dyDescent="0.2"/>
    <row r="108" s="72" customFormat="1" x14ac:dyDescent="0.2"/>
    <row r="109" s="72" customFormat="1" x14ac:dyDescent="0.2"/>
    <row r="110" s="72" customFormat="1" x14ac:dyDescent="0.2"/>
    <row r="111" s="72" customFormat="1" x14ac:dyDescent="0.2"/>
    <row r="112" s="72" customFormat="1" x14ac:dyDescent="0.2"/>
    <row r="113" s="72" customFormat="1" x14ac:dyDescent="0.2"/>
    <row r="114" s="72" customFormat="1" x14ac:dyDescent="0.2"/>
    <row r="115" s="72" customFormat="1" x14ac:dyDescent="0.2"/>
    <row r="116" s="72" customFormat="1" x14ac:dyDescent="0.2"/>
    <row r="117" s="72" customFormat="1" x14ac:dyDescent="0.2"/>
    <row r="118" s="72" customFormat="1" x14ac:dyDescent="0.2"/>
    <row r="119" s="72" customFormat="1" x14ac:dyDescent="0.2"/>
    <row r="120" s="72" customFormat="1" x14ac:dyDescent="0.2"/>
    <row r="121" s="72" customFormat="1" x14ac:dyDescent="0.2"/>
    <row r="122" s="72" customFormat="1" x14ac:dyDescent="0.2"/>
    <row r="123" s="72" customFormat="1" x14ac:dyDescent="0.2"/>
    <row r="124" s="72" customFormat="1" x14ac:dyDescent="0.2"/>
    <row r="125" s="72" customFormat="1" x14ac:dyDescent="0.2"/>
    <row r="126" s="72" customFormat="1" x14ac:dyDescent="0.2"/>
    <row r="127" s="72" customFormat="1" x14ac:dyDescent="0.2"/>
    <row r="128" s="72" customFormat="1" x14ac:dyDescent="0.2"/>
    <row r="129" s="72" customFormat="1" x14ac:dyDescent="0.2"/>
    <row r="130" s="72" customFormat="1" x14ac:dyDescent="0.2"/>
    <row r="131" s="72" customFormat="1" x14ac:dyDescent="0.2"/>
    <row r="132" s="72" customFormat="1" x14ac:dyDescent="0.2"/>
    <row r="133" s="72" customFormat="1" x14ac:dyDescent="0.2"/>
    <row r="134" s="72" customFormat="1" x14ac:dyDescent="0.2"/>
    <row r="135" s="72" customFormat="1" x14ac:dyDescent="0.2"/>
    <row r="136" s="72" customFormat="1" x14ac:dyDescent="0.2"/>
    <row r="137" s="72" customFormat="1" x14ac:dyDescent="0.2"/>
    <row r="138" s="72" customFormat="1" x14ac:dyDescent="0.2"/>
    <row r="139" s="72" customFormat="1" x14ac:dyDescent="0.2"/>
    <row r="140" s="72" customFormat="1" x14ac:dyDescent="0.2"/>
    <row r="141" s="72" customFormat="1" x14ac:dyDescent="0.2"/>
    <row r="142" s="72" customFormat="1" x14ac:dyDescent="0.2"/>
    <row r="143" s="72" customFormat="1" x14ac:dyDescent="0.2"/>
    <row r="144" s="72" customFormat="1" x14ac:dyDescent="0.2"/>
    <row r="145" s="72" customFormat="1" x14ac:dyDescent="0.2"/>
    <row r="146" s="72" customFormat="1" x14ac:dyDescent="0.2"/>
    <row r="147" s="72" customFormat="1" x14ac:dyDescent="0.2"/>
    <row r="148" s="72" customFormat="1" x14ac:dyDescent="0.2"/>
    <row r="149" s="72" customFormat="1" x14ac:dyDescent="0.2"/>
    <row r="150" s="72" customFormat="1" x14ac:dyDescent="0.2"/>
    <row r="151" s="72" customFormat="1" x14ac:dyDescent="0.2"/>
    <row r="152" s="72" customFormat="1" x14ac:dyDescent="0.2"/>
    <row r="153" s="72" customFormat="1" x14ac:dyDescent="0.2"/>
    <row r="154" s="72" customFormat="1" x14ac:dyDescent="0.2"/>
    <row r="155" s="72" customFormat="1" x14ac:dyDescent="0.2"/>
    <row r="156" s="72" customFormat="1" x14ac:dyDescent="0.2"/>
    <row r="157" s="72" customFormat="1" x14ac:dyDescent="0.2"/>
    <row r="158" s="72" customFormat="1" x14ac:dyDescent="0.2"/>
    <row r="159" s="72" customFormat="1" x14ac:dyDescent="0.2"/>
    <row r="160" s="72" customFormat="1" x14ac:dyDescent="0.2"/>
    <row r="161" s="72" customFormat="1" x14ac:dyDescent="0.2"/>
    <row r="162" s="72" customFormat="1" x14ac:dyDescent="0.2"/>
    <row r="163" s="72" customFormat="1" x14ac:dyDescent="0.2"/>
    <row r="164" s="72" customFormat="1" x14ac:dyDescent="0.2"/>
    <row r="165" s="72" customFormat="1" x14ac:dyDescent="0.2"/>
    <row r="166" s="72" customFormat="1" x14ac:dyDescent="0.2"/>
    <row r="167" s="72" customFormat="1" x14ac:dyDescent="0.2"/>
    <row r="168" s="72" customFormat="1" x14ac:dyDescent="0.2"/>
    <row r="169" s="72" customFormat="1" x14ac:dyDescent="0.2"/>
    <row r="170" s="72" customFormat="1" x14ac:dyDescent="0.2"/>
    <row r="171" s="72" customFormat="1" x14ac:dyDescent="0.2"/>
    <row r="172" s="72" customFormat="1" x14ac:dyDescent="0.2"/>
    <row r="173" s="72" customFormat="1" x14ac:dyDescent="0.2"/>
    <row r="174" s="72" customFormat="1" x14ac:dyDescent="0.2"/>
    <row r="175" s="72" customFormat="1" x14ac:dyDescent="0.2"/>
    <row r="176" s="72" customFormat="1" x14ac:dyDescent="0.2"/>
    <row r="177" s="72" customFormat="1" x14ac:dyDescent="0.2"/>
    <row r="178" s="72" customFormat="1" x14ac:dyDescent="0.2"/>
    <row r="179" s="72" customFormat="1" x14ac:dyDescent="0.2"/>
    <row r="180" s="72" customFormat="1" x14ac:dyDescent="0.2"/>
    <row r="181" s="72" customFormat="1" x14ac:dyDescent="0.2"/>
    <row r="182" s="72" customFormat="1" x14ac:dyDescent="0.2"/>
    <row r="183" s="72" customFormat="1" x14ac:dyDescent="0.2"/>
    <row r="184" s="72" customFormat="1" x14ac:dyDescent="0.2"/>
    <row r="185" s="72" customFormat="1" x14ac:dyDescent="0.2"/>
    <row r="186" s="72" customFormat="1" x14ac:dyDescent="0.2"/>
    <row r="187" s="72" customFormat="1" x14ac:dyDescent="0.2"/>
    <row r="188" s="72" customFormat="1" x14ac:dyDescent="0.2"/>
    <row r="189" s="72" customFormat="1" x14ac:dyDescent="0.2"/>
    <row r="190" s="72" customFormat="1" x14ac:dyDescent="0.2"/>
    <row r="191" s="72" customFormat="1" x14ac:dyDescent="0.2"/>
    <row r="192" s="72" customFormat="1" x14ac:dyDescent="0.2"/>
    <row r="193" s="72" customFormat="1" x14ac:dyDescent="0.2"/>
    <row r="194" s="72" customFormat="1" x14ac:dyDescent="0.2"/>
    <row r="195" s="72" customFormat="1" x14ac:dyDescent="0.2"/>
    <row r="196" s="72" customFormat="1" x14ac:dyDescent="0.2"/>
    <row r="197" s="72" customFormat="1" x14ac:dyDescent="0.2"/>
    <row r="198" s="72" customFormat="1" x14ac:dyDescent="0.2"/>
    <row r="199" s="72" customFormat="1" x14ac:dyDescent="0.2"/>
    <row r="200" s="72" customFormat="1" x14ac:dyDescent="0.2"/>
    <row r="201" s="72" customFormat="1" x14ac:dyDescent="0.2"/>
    <row r="202" s="72" customFormat="1" x14ac:dyDescent="0.2"/>
    <row r="203" s="72" customFormat="1" x14ac:dyDescent="0.2"/>
    <row r="204" s="72" customFormat="1" x14ac:dyDescent="0.2"/>
    <row r="205" s="72" customFormat="1" x14ac:dyDescent="0.2"/>
    <row r="206" s="72" customFormat="1" x14ac:dyDescent="0.2"/>
    <row r="207" s="72" customFormat="1" x14ac:dyDescent="0.2"/>
    <row r="208" s="72" customFormat="1" x14ac:dyDescent="0.2"/>
    <row r="209" s="72" customFormat="1" x14ac:dyDescent="0.2"/>
    <row r="210" s="72" customFormat="1" x14ac:dyDescent="0.2"/>
    <row r="211" s="72" customFormat="1" x14ac:dyDescent="0.2"/>
    <row r="212" s="72" customFormat="1" x14ac:dyDescent="0.2"/>
    <row r="213" s="72" customFormat="1" x14ac:dyDescent="0.2"/>
    <row r="214" s="72" customFormat="1" x14ac:dyDescent="0.2"/>
    <row r="215" s="72" customFormat="1" x14ac:dyDescent="0.2"/>
    <row r="216" s="72" customFormat="1" x14ac:dyDescent="0.2"/>
    <row r="217" s="72" customFormat="1" x14ac:dyDescent="0.2"/>
    <row r="218" s="72" customFormat="1" x14ac:dyDescent="0.2"/>
    <row r="219" s="72" customFormat="1" x14ac:dyDescent="0.2"/>
    <row r="220" s="72" customFormat="1" x14ac:dyDescent="0.2"/>
    <row r="221" s="72" customFormat="1" x14ac:dyDescent="0.2"/>
    <row r="222" s="72" customFormat="1" x14ac:dyDescent="0.2"/>
    <row r="223" s="72" customFormat="1" x14ac:dyDescent="0.2"/>
    <row r="224" s="72" customFormat="1" x14ac:dyDescent="0.2"/>
    <row r="225" s="72" customFormat="1" x14ac:dyDescent="0.2"/>
    <row r="226" s="72" customFormat="1" x14ac:dyDescent="0.2"/>
    <row r="227" s="72" customFormat="1" x14ac:dyDescent="0.2"/>
    <row r="228" s="72" customFormat="1" x14ac:dyDescent="0.2"/>
    <row r="229" s="72" customFormat="1" x14ac:dyDescent="0.2"/>
    <row r="230" s="72" customFormat="1" x14ac:dyDescent="0.2"/>
    <row r="231" s="72" customFormat="1" x14ac:dyDescent="0.2"/>
    <row r="232" s="72" customFormat="1" x14ac:dyDescent="0.2"/>
    <row r="233" s="72" customFormat="1" x14ac:dyDescent="0.2"/>
    <row r="234" s="72" customFormat="1" x14ac:dyDescent="0.2"/>
    <row r="235" s="72" customFormat="1" x14ac:dyDescent="0.2"/>
    <row r="236" s="72" customFormat="1" x14ac:dyDescent="0.2"/>
    <row r="237" s="72" customFormat="1" x14ac:dyDescent="0.2"/>
    <row r="238" s="72" customFormat="1" x14ac:dyDescent="0.2"/>
    <row r="239" s="72" customFormat="1" x14ac:dyDescent="0.2"/>
    <row r="240" s="72" customFormat="1" x14ac:dyDescent="0.2"/>
    <row r="241" spans="2:40" s="72" customFormat="1" x14ac:dyDescent="0.2"/>
    <row r="242" spans="2:40" s="72" customFormat="1" x14ac:dyDescent="0.2"/>
    <row r="243" spans="2:40" s="72" customFormat="1" x14ac:dyDescent="0.2"/>
    <row r="244" spans="2:40" s="72" customFormat="1" x14ac:dyDescent="0.2"/>
    <row r="245" spans="2:40" s="72" customFormat="1" x14ac:dyDescent="0.2"/>
    <row r="246" spans="2:40" s="72" customFormat="1" x14ac:dyDescent="0.2">
      <c r="B246" s="73"/>
      <c r="C246" s="73"/>
      <c r="D246" s="73"/>
      <c r="E246" s="73"/>
      <c r="F246" s="73"/>
      <c r="G246" s="73"/>
      <c r="H246" s="73"/>
      <c r="I246" s="73"/>
      <c r="J246" s="73"/>
      <c r="K246" s="73"/>
      <c r="L246" s="73"/>
      <c r="M246" s="73"/>
      <c r="N246" s="73"/>
      <c r="O246" s="73"/>
      <c r="P246" s="73"/>
      <c r="Q246" s="73"/>
      <c r="R246" s="73"/>
      <c r="S246" s="73"/>
      <c r="T246" s="73"/>
      <c r="U246" s="73"/>
      <c r="V246" s="73"/>
      <c r="W246" s="73"/>
      <c r="X246" s="73"/>
      <c r="Y246" s="73"/>
      <c r="Z246" s="73"/>
      <c r="AA246" s="73"/>
      <c r="AB246" s="73"/>
      <c r="AC246" s="73"/>
      <c r="AD246" s="73"/>
      <c r="AE246" s="73"/>
      <c r="AF246" s="73"/>
      <c r="AG246" s="73"/>
      <c r="AH246" s="73"/>
      <c r="AI246" s="73"/>
      <c r="AJ246" s="73"/>
      <c r="AK246" s="73"/>
      <c r="AL246" s="73"/>
      <c r="AM246" s="73"/>
      <c r="AN246" s="73"/>
    </row>
    <row r="247" spans="2:40" s="72" customFormat="1" x14ac:dyDescent="0.2">
      <c r="B247" s="73"/>
      <c r="C247" s="73"/>
      <c r="D247" s="73"/>
      <c r="E247" s="73"/>
      <c r="F247" s="73"/>
      <c r="G247" s="73"/>
      <c r="H247" s="73"/>
      <c r="I247" s="73"/>
      <c r="J247" s="73"/>
      <c r="K247" s="73"/>
      <c r="L247" s="73"/>
      <c r="M247" s="73"/>
      <c r="N247" s="73"/>
      <c r="O247" s="73"/>
      <c r="P247" s="73"/>
      <c r="Q247" s="73"/>
      <c r="R247" s="73"/>
      <c r="S247" s="73"/>
      <c r="T247" s="73"/>
      <c r="U247" s="73"/>
      <c r="V247" s="73"/>
      <c r="W247" s="73"/>
      <c r="X247" s="73"/>
      <c r="Y247" s="73"/>
      <c r="Z247" s="73"/>
      <c r="AA247" s="73"/>
      <c r="AB247" s="73"/>
      <c r="AC247" s="73"/>
      <c r="AD247" s="73"/>
      <c r="AE247" s="73"/>
      <c r="AF247" s="73"/>
      <c r="AG247" s="73"/>
      <c r="AH247" s="73"/>
      <c r="AI247" s="73"/>
      <c r="AJ247" s="73"/>
      <c r="AK247" s="73"/>
      <c r="AL247" s="73"/>
      <c r="AM247" s="73"/>
      <c r="AN247" s="73"/>
    </row>
    <row r="248" spans="2:40" s="72" customFormat="1" x14ac:dyDescent="0.2">
      <c r="B248" s="73"/>
      <c r="C248" s="73"/>
      <c r="D248" s="73"/>
      <c r="E248" s="73"/>
      <c r="F248" s="73"/>
      <c r="G248" s="73"/>
      <c r="H248" s="73"/>
      <c r="I248" s="73"/>
      <c r="J248" s="73"/>
      <c r="K248" s="73"/>
      <c r="L248" s="73"/>
      <c r="M248" s="73"/>
      <c r="N248" s="73"/>
      <c r="O248" s="73"/>
      <c r="P248" s="73"/>
      <c r="Q248" s="73"/>
      <c r="R248" s="73"/>
      <c r="S248" s="73"/>
      <c r="T248" s="73"/>
      <c r="U248" s="73"/>
      <c r="V248" s="73"/>
      <c r="W248" s="73"/>
      <c r="X248" s="73"/>
      <c r="Y248" s="73"/>
      <c r="Z248" s="73"/>
      <c r="AA248" s="73"/>
      <c r="AB248" s="73"/>
      <c r="AC248" s="73"/>
      <c r="AD248" s="73"/>
      <c r="AE248" s="73"/>
      <c r="AF248" s="73"/>
      <c r="AG248" s="73"/>
      <c r="AH248" s="73"/>
      <c r="AI248" s="73"/>
      <c r="AJ248" s="73"/>
      <c r="AK248" s="73"/>
      <c r="AL248" s="73"/>
      <c r="AM248" s="73"/>
      <c r="AN248" s="73"/>
    </row>
    <row r="249" spans="2:40" s="72" customFormat="1" x14ac:dyDescent="0.2">
      <c r="B249" s="73"/>
      <c r="C249" s="73"/>
      <c r="D249" s="73"/>
      <c r="E249" s="73"/>
      <c r="F249" s="73"/>
      <c r="G249" s="73"/>
      <c r="H249" s="73"/>
      <c r="I249" s="73"/>
      <c r="J249" s="73"/>
      <c r="K249" s="73"/>
      <c r="L249" s="73"/>
      <c r="M249" s="73"/>
      <c r="N249" s="73"/>
      <c r="O249" s="73"/>
      <c r="P249" s="73"/>
      <c r="Q249" s="73"/>
      <c r="R249" s="73"/>
      <c r="S249" s="73"/>
      <c r="T249" s="73"/>
      <c r="U249" s="73"/>
      <c r="V249" s="73"/>
      <c r="W249" s="73"/>
      <c r="X249" s="73"/>
      <c r="Y249" s="73"/>
      <c r="Z249" s="73"/>
      <c r="AA249" s="73"/>
      <c r="AB249" s="73"/>
      <c r="AC249" s="73"/>
      <c r="AD249" s="73"/>
      <c r="AE249" s="73"/>
      <c r="AF249" s="73"/>
      <c r="AG249" s="73"/>
      <c r="AH249" s="73"/>
      <c r="AI249" s="73"/>
      <c r="AJ249" s="73"/>
      <c r="AK249" s="73"/>
      <c r="AL249" s="73"/>
      <c r="AM249" s="73"/>
      <c r="AN249" s="73"/>
    </row>
    <row r="250" spans="2:40" s="72" customFormat="1" x14ac:dyDescent="0.2">
      <c r="B250" s="73"/>
      <c r="C250" s="73"/>
      <c r="D250" s="73"/>
      <c r="E250" s="73"/>
      <c r="F250" s="73"/>
      <c r="G250" s="73"/>
      <c r="H250" s="73"/>
      <c r="I250" s="73"/>
      <c r="J250" s="73"/>
      <c r="K250" s="73"/>
      <c r="L250" s="73"/>
      <c r="M250" s="73"/>
      <c r="N250" s="73"/>
      <c r="O250" s="73"/>
      <c r="P250" s="73"/>
      <c r="Q250" s="73"/>
      <c r="R250" s="73"/>
      <c r="S250" s="73"/>
      <c r="T250" s="73"/>
      <c r="U250" s="73"/>
      <c r="V250" s="73"/>
      <c r="W250" s="73"/>
      <c r="X250" s="73"/>
      <c r="Y250" s="73"/>
      <c r="Z250" s="73"/>
      <c r="AA250" s="73"/>
      <c r="AB250" s="73"/>
      <c r="AC250" s="73"/>
      <c r="AD250" s="73"/>
      <c r="AE250" s="73"/>
      <c r="AF250" s="73"/>
      <c r="AG250" s="73"/>
      <c r="AH250" s="73"/>
      <c r="AI250" s="73"/>
      <c r="AJ250" s="73"/>
      <c r="AK250" s="73"/>
      <c r="AL250" s="73"/>
      <c r="AM250" s="73"/>
      <c r="AN250" s="73"/>
    </row>
    <row r="251" spans="2:40" s="72" customFormat="1" x14ac:dyDescent="0.2">
      <c r="B251" s="73"/>
      <c r="C251" s="73"/>
      <c r="D251" s="73"/>
      <c r="E251" s="73"/>
      <c r="F251" s="73"/>
      <c r="G251" s="73"/>
      <c r="H251" s="73"/>
      <c r="I251" s="73"/>
      <c r="J251" s="73"/>
      <c r="K251" s="73"/>
      <c r="L251" s="73"/>
      <c r="M251" s="73"/>
      <c r="N251" s="73"/>
      <c r="O251" s="73"/>
      <c r="P251" s="73"/>
      <c r="Q251" s="73"/>
      <c r="R251" s="73"/>
      <c r="S251" s="73"/>
      <c r="T251" s="73"/>
      <c r="U251" s="73"/>
      <c r="V251" s="73"/>
      <c r="W251" s="73"/>
      <c r="X251" s="73"/>
      <c r="Y251" s="73"/>
      <c r="Z251" s="73"/>
      <c r="AA251" s="73"/>
      <c r="AB251" s="73"/>
      <c r="AC251" s="73"/>
      <c r="AD251" s="73"/>
      <c r="AE251" s="73"/>
      <c r="AF251" s="73"/>
      <c r="AG251" s="73"/>
      <c r="AH251" s="73"/>
      <c r="AI251" s="73"/>
      <c r="AJ251" s="73"/>
      <c r="AK251" s="73"/>
      <c r="AL251" s="73"/>
      <c r="AM251" s="73"/>
      <c r="AN251" s="73"/>
    </row>
    <row r="252" spans="2:40" s="72" customFormat="1" x14ac:dyDescent="0.2">
      <c r="B252" s="73"/>
      <c r="C252" s="73"/>
      <c r="D252" s="73"/>
      <c r="E252" s="73"/>
      <c r="F252" s="73"/>
      <c r="G252" s="73"/>
      <c r="H252" s="73"/>
      <c r="I252" s="73"/>
      <c r="J252" s="73"/>
      <c r="K252" s="73"/>
      <c r="L252" s="73"/>
      <c r="M252" s="73"/>
      <c r="N252" s="73"/>
      <c r="O252" s="73"/>
      <c r="P252" s="73"/>
      <c r="Q252" s="73"/>
      <c r="R252" s="73"/>
      <c r="S252" s="73"/>
      <c r="T252" s="73"/>
      <c r="U252" s="73"/>
      <c r="V252" s="73"/>
      <c r="W252" s="73"/>
      <c r="X252" s="73"/>
      <c r="Y252" s="73"/>
      <c r="Z252" s="73"/>
      <c r="AA252" s="73"/>
      <c r="AB252" s="73"/>
      <c r="AC252" s="73"/>
      <c r="AD252" s="73"/>
      <c r="AE252" s="73"/>
      <c r="AF252" s="73"/>
      <c r="AG252" s="73"/>
      <c r="AH252" s="73"/>
      <c r="AI252" s="73"/>
      <c r="AJ252" s="73"/>
      <c r="AK252" s="73"/>
      <c r="AL252" s="73"/>
      <c r="AM252" s="73"/>
      <c r="AN252" s="73"/>
    </row>
    <row r="253" spans="2:40" s="72" customFormat="1" x14ac:dyDescent="0.2">
      <c r="B253" s="73"/>
      <c r="C253" s="73"/>
      <c r="D253" s="73"/>
      <c r="E253" s="73"/>
      <c r="F253" s="73"/>
      <c r="G253" s="73"/>
      <c r="H253" s="73"/>
      <c r="I253" s="73"/>
      <c r="J253" s="73"/>
      <c r="K253" s="73"/>
      <c r="L253" s="73"/>
      <c r="M253" s="73"/>
      <c r="N253" s="73"/>
      <c r="O253" s="73"/>
      <c r="P253" s="73"/>
      <c r="Q253" s="73"/>
      <c r="R253" s="73"/>
      <c r="S253" s="73"/>
      <c r="T253" s="73"/>
      <c r="U253" s="73"/>
      <c r="V253" s="73"/>
      <c r="W253" s="73"/>
      <c r="X253" s="73"/>
      <c r="Y253" s="73"/>
      <c r="Z253" s="73"/>
      <c r="AA253" s="73"/>
      <c r="AB253" s="73"/>
      <c r="AC253" s="73"/>
      <c r="AD253" s="73"/>
      <c r="AE253" s="73"/>
      <c r="AF253" s="73"/>
      <c r="AG253" s="73"/>
      <c r="AH253" s="73"/>
      <c r="AI253" s="73"/>
      <c r="AJ253" s="73"/>
      <c r="AK253" s="73"/>
      <c r="AL253" s="73"/>
      <c r="AM253" s="73"/>
      <c r="AN253" s="73"/>
    </row>
    <row r="254" spans="2:40" s="72" customFormat="1" x14ac:dyDescent="0.2">
      <c r="B254" s="73"/>
      <c r="C254" s="73"/>
      <c r="D254" s="73"/>
      <c r="E254" s="73"/>
      <c r="F254" s="73"/>
      <c r="G254" s="73"/>
      <c r="H254" s="73"/>
      <c r="I254" s="73"/>
      <c r="J254" s="73"/>
      <c r="K254" s="73"/>
      <c r="L254" s="73"/>
      <c r="M254" s="73"/>
      <c r="N254" s="73"/>
      <c r="O254" s="73"/>
      <c r="P254" s="73"/>
      <c r="Q254" s="73"/>
      <c r="R254" s="73"/>
      <c r="S254" s="73"/>
      <c r="T254" s="73"/>
      <c r="U254" s="73"/>
      <c r="V254" s="73"/>
      <c r="W254" s="73"/>
      <c r="X254" s="73"/>
      <c r="Y254" s="73"/>
      <c r="Z254" s="73"/>
      <c r="AA254" s="73"/>
      <c r="AB254" s="73"/>
      <c r="AC254" s="73"/>
      <c r="AD254" s="73"/>
      <c r="AE254" s="73"/>
      <c r="AF254" s="73"/>
      <c r="AG254" s="73"/>
      <c r="AH254" s="73"/>
      <c r="AI254" s="73"/>
      <c r="AJ254" s="73"/>
      <c r="AK254" s="73"/>
      <c r="AL254" s="73"/>
      <c r="AM254" s="73"/>
      <c r="AN254" s="73"/>
    </row>
    <row r="255" spans="2:40" s="72" customFormat="1" x14ac:dyDescent="0.2">
      <c r="B255" s="73"/>
      <c r="C255" s="73"/>
      <c r="D255" s="73"/>
      <c r="E255" s="73"/>
      <c r="F255" s="73"/>
      <c r="G255" s="73"/>
      <c r="H255" s="73"/>
      <c r="I255" s="73"/>
      <c r="J255" s="73"/>
      <c r="K255" s="73"/>
      <c r="L255" s="73"/>
      <c r="M255" s="73"/>
      <c r="N255" s="73"/>
      <c r="O255" s="73"/>
      <c r="P255" s="73"/>
      <c r="Q255" s="73"/>
      <c r="R255" s="73"/>
      <c r="S255" s="73"/>
      <c r="T255" s="73"/>
      <c r="U255" s="73"/>
      <c r="V255" s="73"/>
      <c r="W255" s="73"/>
      <c r="X255" s="73"/>
      <c r="Y255" s="73"/>
      <c r="Z255" s="73"/>
      <c r="AA255" s="73"/>
      <c r="AB255" s="73"/>
      <c r="AC255" s="73"/>
      <c r="AD255" s="73"/>
      <c r="AE255" s="73"/>
      <c r="AF255" s="73"/>
      <c r="AG255" s="73"/>
      <c r="AH255" s="73"/>
      <c r="AI255" s="73"/>
      <c r="AJ255" s="73"/>
      <c r="AK255" s="73"/>
      <c r="AL255" s="73"/>
      <c r="AM255" s="73"/>
      <c r="AN255" s="73"/>
    </row>
    <row r="256" spans="2:40" s="72" customFormat="1" x14ac:dyDescent="0.2">
      <c r="B256" s="73"/>
      <c r="C256" s="73"/>
      <c r="D256" s="73"/>
      <c r="E256" s="73"/>
      <c r="F256" s="73"/>
      <c r="G256" s="73"/>
      <c r="H256" s="73"/>
      <c r="I256" s="73"/>
      <c r="J256" s="73"/>
      <c r="K256" s="73"/>
      <c r="L256" s="73"/>
      <c r="M256" s="73"/>
      <c r="N256" s="73"/>
      <c r="O256" s="73"/>
      <c r="P256" s="73"/>
      <c r="Q256" s="73"/>
      <c r="R256" s="73"/>
      <c r="S256" s="73"/>
      <c r="T256" s="73"/>
      <c r="U256" s="73"/>
      <c r="V256" s="73"/>
      <c r="W256" s="73"/>
      <c r="X256" s="73"/>
      <c r="Y256" s="73"/>
      <c r="Z256" s="73"/>
      <c r="AA256" s="73"/>
      <c r="AB256" s="73"/>
      <c r="AC256" s="73"/>
      <c r="AD256" s="73"/>
      <c r="AE256" s="73"/>
      <c r="AF256" s="73"/>
      <c r="AG256" s="73"/>
      <c r="AH256" s="73"/>
      <c r="AI256" s="73"/>
      <c r="AJ256" s="73"/>
      <c r="AK256" s="73"/>
      <c r="AL256" s="73"/>
      <c r="AM256" s="73"/>
      <c r="AN256" s="73"/>
    </row>
    <row r="257" spans="2:40" s="72" customFormat="1" x14ac:dyDescent="0.2">
      <c r="B257" s="73"/>
      <c r="C257" s="73"/>
      <c r="D257" s="73"/>
      <c r="E257" s="73"/>
      <c r="F257" s="73"/>
      <c r="G257" s="73"/>
      <c r="H257" s="73"/>
      <c r="I257" s="73"/>
      <c r="J257" s="73"/>
      <c r="K257" s="73"/>
      <c r="L257" s="73"/>
      <c r="M257" s="73"/>
      <c r="N257" s="73"/>
      <c r="O257" s="73"/>
      <c r="P257" s="73"/>
      <c r="Q257" s="73"/>
      <c r="R257" s="73"/>
      <c r="S257" s="73"/>
      <c r="T257" s="73"/>
      <c r="U257" s="73"/>
      <c r="V257" s="73"/>
      <c r="W257" s="73"/>
      <c r="X257" s="73"/>
      <c r="Y257" s="73"/>
      <c r="Z257" s="73"/>
      <c r="AA257" s="73"/>
      <c r="AB257" s="73"/>
      <c r="AC257" s="73"/>
      <c r="AD257" s="73"/>
      <c r="AE257" s="73"/>
      <c r="AF257" s="73"/>
      <c r="AG257" s="73"/>
      <c r="AH257" s="73"/>
      <c r="AI257" s="73"/>
      <c r="AJ257" s="73"/>
      <c r="AK257" s="73"/>
      <c r="AL257" s="73"/>
      <c r="AM257" s="73"/>
      <c r="AN257" s="73"/>
    </row>
    <row r="258" spans="2:40" s="72" customFormat="1" x14ac:dyDescent="0.2">
      <c r="B258" s="73"/>
      <c r="C258" s="73"/>
      <c r="D258" s="73"/>
      <c r="E258" s="73"/>
      <c r="F258" s="73"/>
      <c r="G258" s="73"/>
      <c r="H258" s="73"/>
      <c r="I258" s="73"/>
      <c r="J258" s="73"/>
      <c r="K258" s="73"/>
      <c r="L258" s="73"/>
      <c r="M258" s="73"/>
      <c r="N258" s="73"/>
      <c r="O258" s="73"/>
      <c r="P258" s="73"/>
      <c r="Q258" s="73"/>
      <c r="R258" s="73"/>
      <c r="S258" s="73"/>
      <c r="T258" s="73"/>
      <c r="U258" s="73"/>
      <c r="V258" s="73"/>
      <c r="W258" s="73"/>
      <c r="X258" s="73"/>
      <c r="Y258" s="73"/>
      <c r="Z258" s="73"/>
      <c r="AA258" s="73"/>
      <c r="AB258" s="73"/>
      <c r="AC258" s="73"/>
      <c r="AD258" s="73"/>
      <c r="AE258" s="73"/>
      <c r="AF258" s="73"/>
      <c r="AG258" s="73"/>
      <c r="AH258" s="73"/>
      <c r="AI258" s="73"/>
      <c r="AJ258" s="73"/>
      <c r="AK258" s="73"/>
      <c r="AL258" s="73"/>
      <c r="AM258" s="73"/>
      <c r="AN258" s="73"/>
    </row>
    <row r="259" spans="2:40" s="72" customFormat="1" x14ac:dyDescent="0.2">
      <c r="B259" s="73"/>
      <c r="C259" s="73"/>
      <c r="D259" s="73"/>
      <c r="E259" s="73"/>
      <c r="F259" s="73"/>
      <c r="G259" s="73"/>
      <c r="H259" s="73"/>
      <c r="I259" s="73"/>
      <c r="J259" s="73"/>
      <c r="K259" s="73"/>
      <c r="L259" s="73"/>
      <c r="M259" s="73"/>
      <c r="N259" s="73"/>
      <c r="O259" s="73"/>
      <c r="P259" s="73"/>
      <c r="Q259" s="73"/>
      <c r="R259" s="73"/>
      <c r="S259" s="73"/>
      <c r="T259" s="73"/>
      <c r="U259" s="73"/>
      <c r="V259" s="73"/>
      <c r="W259" s="73"/>
      <c r="X259" s="73"/>
      <c r="Y259" s="73"/>
      <c r="Z259" s="73"/>
      <c r="AA259" s="73"/>
      <c r="AB259" s="73"/>
      <c r="AC259" s="73"/>
      <c r="AD259" s="73"/>
      <c r="AE259" s="73"/>
      <c r="AF259" s="73"/>
      <c r="AG259" s="73"/>
      <c r="AH259" s="73"/>
      <c r="AI259" s="73"/>
      <c r="AJ259" s="73"/>
      <c r="AK259" s="73"/>
      <c r="AL259" s="73"/>
      <c r="AM259" s="73"/>
      <c r="AN259" s="73"/>
    </row>
    <row r="260" spans="2:40" s="72" customFormat="1" x14ac:dyDescent="0.2">
      <c r="B260" s="73"/>
      <c r="C260" s="73"/>
      <c r="D260" s="73"/>
      <c r="E260" s="73"/>
      <c r="F260" s="73"/>
      <c r="G260" s="73"/>
      <c r="H260" s="73"/>
      <c r="I260" s="73"/>
      <c r="J260" s="73"/>
      <c r="K260" s="73"/>
      <c r="L260" s="73"/>
      <c r="M260" s="73"/>
      <c r="N260" s="73"/>
      <c r="O260" s="73"/>
      <c r="P260" s="73"/>
      <c r="Q260" s="73"/>
      <c r="R260" s="73"/>
      <c r="S260" s="73"/>
      <c r="T260" s="73"/>
      <c r="U260" s="73"/>
      <c r="V260" s="73"/>
      <c r="W260" s="73"/>
      <c r="X260" s="73"/>
      <c r="Y260" s="73"/>
      <c r="Z260" s="73"/>
      <c r="AA260" s="73"/>
      <c r="AB260" s="73"/>
      <c r="AC260" s="73"/>
      <c r="AD260" s="73"/>
      <c r="AE260" s="73"/>
      <c r="AF260" s="73"/>
      <c r="AG260" s="73"/>
      <c r="AH260" s="73"/>
      <c r="AI260" s="73"/>
      <c r="AJ260" s="73"/>
      <c r="AK260" s="73"/>
      <c r="AL260" s="73"/>
      <c r="AM260" s="73"/>
      <c r="AN260" s="73"/>
    </row>
    <row r="261" spans="2:40" s="72" customFormat="1" x14ac:dyDescent="0.2">
      <c r="B261" s="73"/>
      <c r="C261" s="73"/>
      <c r="D261" s="73"/>
      <c r="E261" s="73"/>
      <c r="F261" s="73"/>
      <c r="G261" s="73"/>
      <c r="H261" s="73"/>
      <c r="I261" s="73"/>
      <c r="J261" s="73"/>
      <c r="K261" s="73"/>
      <c r="L261" s="73"/>
      <c r="M261" s="73"/>
      <c r="N261" s="73"/>
      <c r="O261" s="73"/>
      <c r="P261" s="73"/>
      <c r="Q261" s="73"/>
      <c r="R261" s="73"/>
      <c r="S261" s="73"/>
      <c r="T261" s="73"/>
      <c r="U261" s="73"/>
      <c r="V261" s="73"/>
      <c r="W261" s="73"/>
      <c r="X261" s="73"/>
      <c r="Y261" s="73"/>
      <c r="Z261" s="73"/>
      <c r="AA261" s="73"/>
      <c r="AB261" s="73"/>
      <c r="AC261" s="73"/>
      <c r="AD261" s="73"/>
      <c r="AE261" s="73"/>
      <c r="AF261" s="73"/>
      <c r="AG261" s="73"/>
      <c r="AH261" s="73"/>
      <c r="AI261" s="73"/>
      <c r="AJ261" s="73"/>
      <c r="AK261" s="73"/>
      <c r="AL261" s="73"/>
      <c r="AM261" s="73"/>
      <c r="AN261" s="73"/>
    </row>
    <row r="262" spans="2:40" s="72" customFormat="1" x14ac:dyDescent="0.2">
      <c r="B262" s="73"/>
      <c r="C262" s="73"/>
      <c r="D262" s="73"/>
      <c r="E262" s="73"/>
      <c r="F262" s="73"/>
      <c r="G262" s="73"/>
      <c r="H262" s="73"/>
      <c r="I262" s="73"/>
      <c r="J262" s="73"/>
      <c r="K262" s="73"/>
      <c r="L262" s="73"/>
      <c r="M262" s="73"/>
      <c r="N262" s="73"/>
      <c r="O262" s="73"/>
      <c r="P262" s="73"/>
      <c r="Q262" s="73"/>
      <c r="R262" s="73"/>
      <c r="S262" s="73"/>
      <c r="T262" s="73"/>
      <c r="U262" s="73"/>
      <c r="V262" s="73"/>
      <c r="W262" s="73"/>
      <c r="X262" s="73"/>
      <c r="Y262" s="73"/>
      <c r="Z262" s="73"/>
      <c r="AA262" s="73"/>
      <c r="AB262" s="73"/>
      <c r="AC262" s="73"/>
      <c r="AD262" s="73"/>
      <c r="AE262" s="73"/>
      <c r="AF262" s="73"/>
      <c r="AG262" s="73"/>
      <c r="AH262" s="73"/>
      <c r="AI262" s="73"/>
      <c r="AJ262" s="73"/>
      <c r="AK262" s="73"/>
      <c r="AL262" s="73"/>
      <c r="AM262" s="73"/>
      <c r="AN262" s="73"/>
    </row>
    <row r="263" spans="2:40" s="72" customFormat="1" x14ac:dyDescent="0.2">
      <c r="B263" s="73"/>
      <c r="C263" s="73"/>
      <c r="D263" s="73"/>
      <c r="E263" s="73"/>
      <c r="F263" s="73"/>
      <c r="G263" s="73"/>
      <c r="H263" s="73"/>
      <c r="I263" s="73"/>
      <c r="J263" s="73"/>
      <c r="K263" s="73"/>
      <c r="L263" s="73"/>
      <c r="M263" s="73"/>
      <c r="N263" s="73"/>
      <c r="O263" s="73"/>
      <c r="P263" s="73"/>
      <c r="Q263" s="73"/>
      <c r="R263" s="73"/>
      <c r="S263" s="73"/>
      <c r="T263" s="73"/>
      <c r="U263" s="73"/>
      <c r="V263" s="73"/>
      <c r="W263" s="73"/>
      <c r="X263" s="73"/>
      <c r="Y263" s="73"/>
      <c r="Z263" s="73"/>
      <c r="AA263" s="73"/>
      <c r="AB263" s="73"/>
      <c r="AC263" s="73"/>
      <c r="AD263" s="73"/>
      <c r="AE263" s="73"/>
      <c r="AF263" s="73"/>
      <c r="AG263" s="73"/>
      <c r="AH263" s="73"/>
      <c r="AI263" s="73"/>
      <c r="AJ263" s="73"/>
      <c r="AK263" s="73"/>
      <c r="AL263" s="73"/>
      <c r="AM263" s="73"/>
      <c r="AN263" s="73"/>
    </row>
    <row r="264" spans="2:40" s="72" customFormat="1" x14ac:dyDescent="0.2">
      <c r="B264" s="73"/>
      <c r="C264" s="73"/>
      <c r="D264" s="73"/>
      <c r="E264" s="73"/>
      <c r="F264" s="73"/>
      <c r="G264" s="73"/>
      <c r="H264" s="73"/>
      <c r="I264" s="73"/>
      <c r="J264" s="73"/>
      <c r="K264" s="73"/>
      <c r="L264" s="73"/>
      <c r="M264" s="73"/>
      <c r="N264" s="73"/>
      <c r="O264" s="73"/>
      <c r="P264" s="73"/>
      <c r="Q264" s="73"/>
      <c r="R264" s="73"/>
      <c r="S264" s="73"/>
      <c r="T264" s="73"/>
      <c r="U264" s="73"/>
      <c r="V264" s="73"/>
      <c r="W264" s="73"/>
      <c r="X264" s="73"/>
      <c r="Y264" s="73"/>
      <c r="Z264" s="73"/>
      <c r="AA264" s="73"/>
      <c r="AB264" s="73"/>
      <c r="AC264" s="73"/>
      <c r="AD264" s="73"/>
      <c r="AE264" s="73"/>
      <c r="AF264" s="73"/>
      <c r="AG264" s="73"/>
      <c r="AH264" s="73"/>
      <c r="AI264" s="73"/>
      <c r="AJ264" s="73"/>
      <c r="AK264" s="73"/>
      <c r="AL264" s="73"/>
      <c r="AM264" s="73"/>
      <c r="AN264" s="73"/>
    </row>
    <row r="265" spans="2:40" s="72" customFormat="1" x14ac:dyDescent="0.2">
      <c r="B265" s="73"/>
      <c r="C265" s="73"/>
      <c r="D265" s="73"/>
      <c r="E265" s="73"/>
      <c r="F265" s="73"/>
      <c r="G265" s="73"/>
      <c r="H265" s="73"/>
      <c r="I265" s="73"/>
      <c r="J265" s="73"/>
      <c r="K265" s="73"/>
      <c r="L265" s="73"/>
      <c r="M265" s="73"/>
      <c r="N265" s="73"/>
      <c r="O265" s="73"/>
      <c r="P265" s="73"/>
      <c r="Q265" s="73"/>
      <c r="R265" s="73"/>
      <c r="S265" s="73"/>
      <c r="T265" s="73"/>
      <c r="U265" s="73"/>
      <c r="V265" s="73"/>
      <c r="W265" s="73"/>
      <c r="X265" s="73"/>
      <c r="Y265" s="73"/>
      <c r="Z265" s="73"/>
      <c r="AA265" s="73"/>
      <c r="AB265" s="73"/>
      <c r="AC265" s="73"/>
      <c r="AD265" s="73"/>
      <c r="AE265" s="73"/>
      <c r="AF265" s="73"/>
      <c r="AG265" s="73"/>
      <c r="AH265" s="73"/>
      <c r="AI265" s="73"/>
      <c r="AJ265" s="73"/>
      <c r="AK265" s="73"/>
      <c r="AL265" s="73"/>
      <c r="AM265" s="73"/>
      <c r="AN265" s="73"/>
    </row>
  </sheetData>
  <mergeCells count="35">
    <mergeCell ref="R4:W4"/>
    <mergeCell ref="AS23:AY23"/>
    <mergeCell ref="AS24:AT26"/>
    <mergeCell ref="AE23:AK23"/>
    <mergeCell ref="AE4:AK4"/>
    <mergeCell ref="X4:AD4"/>
    <mergeCell ref="X23:AD23"/>
    <mergeCell ref="AM5:AM6"/>
    <mergeCell ref="AS5:AS6"/>
    <mergeCell ref="AT5:AT6"/>
    <mergeCell ref="AL4:AR4"/>
    <mergeCell ref="AS4:AY4"/>
    <mergeCell ref="AL5:AL6"/>
    <mergeCell ref="Q24:R26"/>
    <mergeCell ref="X24:Y26"/>
    <mergeCell ref="AE24:AF26"/>
    <mergeCell ref="A2:P2"/>
    <mergeCell ref="A1:P1"/>
    <mergeCell ref="C23:P26"/>
    <mergeCell ref="N4:P4"/>
    <mergeCell ref="B3:P3"/>
    <mergeCell ref="B4:D4"/>
    <mergeCell ref="E4:G4"/>
    <mergeCell ref="H4:J4"/>
    <mergeCell ref="A3:A6"/>
    <mergeCell ref="K4:M4"/>
    <mergeCell ref="AL23:AR23"/>
    <mergeCell ref="AL24:AM26"/>
    <mergeCell ref="Q23:W23"/>
    <mergeCell ref="R5:R6"/>
    <mergeCell ref="X5:X6"/>
    <mergeCell ref="Y5:Y6"/>
    <mergeCell ref="AE5:AE6"/>
    <mergeCell ref="AF5:AF6"/>
    <mergeCell ref="Q5:Q6"/>
  </mergeCells>
  <pageMargins left="0.7" right="0.7" top="0.78740157499999996" bottom="0.78740157499999996"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Drop Down 1">
              <controlPr defaultSize="0" autoLine="0" autoPict="0">
                <anchor moveWithCells="1">
                  <from>
                    <xdr:col>0</xdr:col>
                    <xdr:colOff>28575</xdr:colOff>
                    <xdr:row>6</xdr:row>
                    <xdr:rowOff>0</xdr:rowOff>
                  </from>
                  <to>
                    <xdr:col>1</xdr:col>
                    <xdr:colOff>0</xdr:colOff>
                    <xdr:row>6</xdr:row>
                    <xdr:rowOff>200025</xdr:rowOff>
                  </to>
                </anchor>
              </controlPr>
            </control>
          </mc:Choice>
        </mc:AlternateContent>
        <mc:AlternateContent xmlns:mc="http://schemas.openxmlformats.org/markup-compatibility/2006">
          <mc:Choice Requires="x14">
            <control shapeId="19458" r:id="rId5" name="Drop Down 2">
              <controlPr defaultSize="0" autoLine="0" autoPict="0">
                <anchor moveWithCells="1">
                  <from>
                    <xdr:col>0</xdr:col>
                    <xdr:colOff>28575</xdr:colOff>
                    <xdr:row>6</xdr:row>
                    <xdr:rowOff>19050</xdr:rowOff>
                  </from>
                  <to>
                    <xdr:col>1</xdr:col>
                    <xdr:colOff>0</xdr:colOff>
                    <xdr:row>6</xdr:row>
                    <xdr:rowOff>228600</xdr:rowOff>
                  </to>
                </anchor>
              </controlPr>
            </control>
          </mc:Choice>
        </mc:AlternateContent>
        <mc:AlternateContent xmlns:mc="http://schemas.openxmlformats.org/markup-compatibility/2006">
          <mc:Choice Requires="x14">
            <control shapeId="19459" r:id="rId6" name="Drop Down 3">
              <controlPr defaultSize="0" autoLine="0" autoPict="0">
                <anchor moveWithCells="1">
                  <from>
                    <xdr:col>0</xdr:col>
                    <xdr:colOff>28575</xdr:colOff>
                    <xdr:row>7</xdr:row>
                    <xdr:rowOff>19050</xdr:rowOff>
                  </from>
                  <to>
                    <xdr:col>1</xdr:col>
                    <xdr:colOff>0</xdr:colOff>
                    <xdr:row>8</xdr:row>
                    <xdr:rowOff>0</xdr:rowOff>
                  </to>
                </anchor>
              </controlPr>
            </control>
          </mc:Choice>
        </mc:AlternateContent>
        <mc:AlternateContent xmlns:mc="http://schemas.openxmlformats.org/markup-compatibility/2006">
          <mc:Choice Requires="x14">
            <control shapeId="19460" r:id="rId7" name="Drop Down 4">
              <controlPr defaultSize="0" autoLine="0" autoPict="0">
                <anchor moveWithCells="1">
                  <from>
                    <xdr:col>0</xdr:col>
                    <xdr:colOff>28575</xdr:colOff>
                    <xdr:row>8</xdr:row>
                    <xdr:rowOff>19050</xdr:rowOff>
                  </from>
                  <to>
                    <xdr:col>1</xdr:col>
                    <xdr:colOff>0</xdr:colOff>
                    <xdr:row>9</xdr:row>
                    <xdr:rowOff>0</xdr:rowOff>
                  </to>
                </anchor>
              </controlPr>
            </control>
          </mc:Choice>
        </mc:AlternateContent>
        <mc:AlternateContent xmlns:mc="http://schemas.openxmlformats.org/markup-compatibility/2006">
          <mc:Choice Requires="x14">
            <control shapeId="19461" r:id="rId8" name="Drop Down 5">
              <controlPr defaultSize="0" autoLine="0" autoPict="0">
                <anchor moveWithCells="1">
                  <from>
                    <xdr:col>0</xdr:col>
                    <xdr:colOff>28575</xdr:colOff>
                    <xdr:row>9</xdr:row>
                    <xdr:rowOff>19050</xdr:rowOff>
                  </from>
                  <to>
                    <xdr:col>1</xdr:col>
                    <xdr:colOff>0</xdr:colOff>
                    <xdr:row>10</xdr:row>
                    <xdr:rowOff>0</xdr:rowOff>
                  </to>
                </anchor>
              </controlPr>
            </control>
          </mc:Choice>
        </mc:AlternateContent>
        <mc:AlternateContent xmlns:mc="http://schemas.openxmlformats.org/markup-compatibility/2006">
          <mc:Choice Requires="x14">
            <control shapeId="19462" r:id="rId9" name="Drop Down 6">
              <controlPr defaultSize="0" autoLine="0" autoPict="0">
                <anchor moveWithCells="1">
                  <from>
                    <xdr:col>0</xdr:col>
                    <xdr:colOff>28575</xdr:colOff>
                    <xdr:row>10</xdr:row>
                    <xdr:rowOff>19050</xdr:rowOff>
                  </from>
                  <to>
                    <xdr:col>1</xdr:col>
                    <xdr:colOff>0</xdr:colOff>
                    <xdr:row>11</xdr:row>
                    <xdr:rowOff>0</xdr:rowOff>
                  </to>
                </anchor>
              </controlPr>
            </control>
          </mc:Choice>
        </mc:AlternateContent>
        <mc:AlternateContent xmlns:mc="http://schemas.openxmlformats.org/markup-compatibility/2006">
          <mc:Choice Requires="x14">
            <control shapeId="19463" r:id="rId10" name="Drop Down 7">
              <controlPr defaultSize="0" autoLine="0" autoPict="0">
                <anchor moveWithCells="1">
                  <from>
                    <xdr:col>0</xdr:col>
                    <xdr:colOff>28575</xdr:colOff>
                    <xdr:row>11</xdr:row>
                    <xdr:rowOff>19050</xdr:rowOff>
                  </from>
                  <to>
                    <xdr:col>1</xdr:col>
                    <xdr:colOff>0</xdr:colOff>
                    <xdr:row>12</xdr:row>
                    <xdr:rowOff>0</xdr:rowOff>
                  </to>
                </anchor>
              </controlPr>
            </control>
          </mc:Choice>
        </mc:AlternateContent>
        <mc:AlternateContent xmlns:mc="http://schemas.openxmlformats.org/markup-compatibility/2006">
          <mc:Choice Requires="x14">
            <control shapeId="19464" r:id="rId11" name="Drop Down 8">
              <controlPr defaultSize="0" autoLine="0" autoPict="0">
                <anchor moveWithCells="1">
                  <from>
                    <xdr:col>0</xdr:col>
                    <xdr:colOff>28575</xdr:colOff>
                    <xdr:row>12</xdr:row>
                    <xdr:rowOff>19050</xdr:rowOff>
                  </from>
                  <to>
                    <xdr:col>1</xdr:col>
                    <xdr:colOff>0</xdr:colOff>
                    <xdr:row>13</xdr:row>
                    <xdr:rowOff>0</xdr:rowOff>
                  </to>
                </anchor>
              </controlPr>
            </control>
          </mc:Choice>
        </mc:AlternateContent>
        <mc:AlternateContent xmlns:mc="http://schemas.openxmlformats.org/markup-compatibility/2006">
          <mc:Choice Requires="x14">
            <control shapeId="19465" r:id="rId12" name="Drop Down 9">
              <controlPr defaultSize="0" autoLine="0" autoPict="0">
                <anchor moveWithCells="1">
                  <from>
                    <xdr:col>0</xdr:col>
                    <xdr:colOff>28575</xdr:colOff>
                    <xdr:row>13</xdr:row>
                    <xdr:rowOff>19050</xdr:rowOff>
                  </from>
                  <to>
                    <xdr:col>1</xdr:col>
                    <xdr:colOff>0</xdr:colOff>
                    <xdr:row>14</xdr:row>
                    <xdr:rowOff>0</xdr:rowOff>
                  </to>
                </anchor>
              </controlPr>
            </control>
          </mc:Choice>
        </mc:AlternateContent>
        <mc:AlternateContent xmlns:mc="http://schemas.openxmlformats.org/markup-compatibility/2006">
          <mc:Choice Requires="x14">
            <control shapeId="19466" r:id="rId13" name="Drop Down 10">
              <controlPr defaultSize="0" autoLine="0" autoPict="0">
                <anchor moveWithCells="1">
                  <from>
                    <xdr:col>0</xdr:col>
                    <xdr:colOff>28575</xdr:colOff>
                    <xdr:row>14</xdr:row>
                    <xdr:rowOff>19050</xdr:rowOff>
                  </from>
                  <to>
                    <xdr:col>1</xdr:col>
                    <xdr:colOff>0</xdr:colOff>
                    <xdr:row>15</xdr:row>
                    <xdr:rowOff>0</xdr:rowOff>
                  </to>
                </anchor>
              </controlPr>
            </control>
          </mc:Choice>
        </mc:AlternateContent>
        <mc:AlternateContent xmlns:mc="http://schemas.openxmlformats.org/markup-compatibility/2006">
          <mc:Choice Requires="x14">
            <control shapeId="19467" r:id="rId14" name="Drop Down 11">
              <controlPr defaultSize="0" autoLine="0" autoPict="0">
                <anchor moveWithCells="1">
                  <from>
                    <xdr:col>0</xdr:col>
                    <xdr:colOff>28575</xdr:colOff>
                    <xdr:row>15</xdr:row>
                    <xdr:rowOff>19050</xdr:rowOff>
                  </from>
                  <to>
                    <xdr:col>1</xdr:col>
                    <xdr:colOff>0</xdr:colOff>
                    <xdr:row>16</xdr:row>
                    <xdr:rowOff>0</xdr:rowOff>
                  </to>
                </anchor>
              </controlPr>
            </control>
          </mc:Choice>
        </mc:AlternateContent>
        <mc:AlternateContent xmlns:mc="http://schemas.openxmlformats.org/markup-compatibility/2006">
          <mc:Choice Requires="x14">
            <control shapeId="19468" r:id="rId15" name="Drop Down 12">
              <controlPr defaultSize="0" autoLine="0" autoPict="0">
                <anchor moveWithCells="1">
                  <from>
                    <xdr:col>0</xdr:col>
                    <xdr:colOff>28575</xdr:colOff>
                    <xdr:row>16</xdr:row>
                    <xdr:rowOff>19050</xdr:rowOff>
                  </from>
                  <to>
                    <xdr:col>1</xdr:col>
                    <xdr:colOff>0</xdr:colOff>
                    <xdr:row>17</xdr:row>
                    <xdr:rowOff>0</xdr:rowOff>
                  </to>
                </anchor>
              </controlPr>
            </control>
          </mc:Choice>
        </mc:AlternateContent>
        <mc:AlternateContent xmlns:mc="http://schemas.openxmlformats.org/markup-compatibility/2006">
          <mc:Choice Requires="x14">
            <control shapeId="19469" r:id="rId16" name="Drop Down 13">
              <controlPr defaultSize="0" autoLine="0" autoPict="0">
                <anchor moveWithCells="1">
                  <from>
                    <xdr:col>0</xdr:col>
                    <xdr:colOff>28575</xdr:colOff>
                    <xdr:row>17</xdr:row>
                    <xdr:rowOff>19050</xdr:rowOff>
                  </from>
                  <to>
                    <xdr:col>1</xdr:col>
                    <xdr:colOff>0</xdr:colOff>
                    <xdr:row>18</xdr:row>
                    <xdr:rowOff>0</xdr:rowOff>
                  </to>
                </anchor>
              </controlPr>
            </control>
          </mc:Choice>
        </mc:AlternateContent>
        <mc:AlternateContent xmlns:mc="http://schemas.openxmlformats.org/markup-compatibility/2006">
          <mc:Choice Requires="x14">
            <control shapeId="19470" r:id="rId17" name="Drop Down 14">
              <controlPr defaultSize="0" autoLine="0" autoPict="0">
                <anchor moveWithCells="1">
                  <from>
                    <xdr:col>0</xdr:col>
                    <xdr:colOff>28575</xdr:colOff>
                    <xdr:row>18</xdr:row>
                    <xdr:rowOff>19050</xdr:rowOff>
                  </from>
                  <to>
                    <xdr:col>1</xdr:col>
                    <xdr:colOff>0</xdr:colOff>
                    <xdr:row>19</xdr:row>
                    <xdr:rowOff>0</xdr:rowOff>
                  </to>
                </anchor>
              </controlPr>
            </control>
          </mc:Choice>
        </mc:AlternateContent>
        <mc:AlternateContent xmlns:mc="http://schemas.openxmlformats.org/markup-compatibility/2006">
          <mc:Choice Requires="x14">
            <control shapeId="19471" r:id="rId18" name="Drop Down 15">
              <controlPr defaultSize="0" autoLine="0" autoPict="0">
                <anchor moveWithCells="1">
                  <from>
                    <xdr:col>0</xdr:col>
                    <xdr:colOff>28575</xdr:colOff>
                    <xdr:row>19</xdr:row>
                    <xdr:rowOff>19050</xdr:rowOff>
                  </from>
                  <to>
                    <xdr:col>1</xdr:col>
                    <xdr:colOff>0</xdr:colOff>
                    <xdr:row>20</xdr:row>
                    <xdr:rowOff>0</xdr:rowOff>
                  </to>
                </anchor>
              </controlPr>
            </control>
          </mc:Choice>
        </mc:AlternateContent>
        <mc:AlternateContent xmlns:mc="http://schemas.openxmlformats.org/markup-compatibility/2006">
          <mc:Choice Requires="x14">
            <control shapeId="19472" r:id="rId19" name="Drop Down 16">
              <controlPr defaultSize="0" autoLine="0" autoPict="0">
                <anchor moveWithCells="1">
                  <from>
                    <xdr:col>0</xdr:col>
                    <xdr:colOff>28575</xdr:colOff>
                    <xdr:row>20</xdr:row>
                    <xdr:rowOff>19050</xdr:rowOff>
                  </from>
                  <to>
                    <xdr:col>1</xdr:col>
                    <xdr:colOff>0</xdr:colOff>
                    <xdr:row>21</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6"/>
  <dimension ref="A1:BI124"/>
  <sheetViews>
    <sheetView topLeftCell="A4" zoomScale="90" zoomScaleNormal="90" workbookViewId="0">
      <selection activeCell="W2" sqref="W2"/>
    </sheetView>
  </sheetViews>
  <sheetFormatPr baseColWidth="10" defaultColWidth="10.85546875" defaultRowHeight="14.25" x14ac:dyDescent="0.2"/>
  <cols>
    <col min="1" max="1" width="14.5703125" style="73" customWidth="1"/>
    <col min="2" max="2" width="6.7109375" style="73" customWidth="1"/>
    <col min="3" max="3" width="4.7109375" style="73" customWidth="1"/>
    <col min="4" max="5" width="6.7109375" style="73" customWidth="1"/>
    <col min="6" max="6" width="4.7109375" style="73" customWidth="1"/>
    <col min="7" max="8" width="6.7109375" style="73" customWidth="1"/>
    <col min="9" max="9" width="4.7109375" style="73" customWidth="1"/>
    <col min="10" max="11" width="6.7109375" style="73" customWidth="1"/>
    <col min="12" max="12" width="5.85546875" style="73" customWidth="1"/>
    <col min="13" max="14" width="6.7109375" style="73" customWidth="1"/>
    <col min="15" max="16" width="6" style="73" customWidth="1"/>
    <col min="17" max="17" width="11.42578125" style="73" hidden="1" customWidth="1"/>
    <col min="18" max="18" width="11.42578125" style="73" customWidth="1"/>
    <col min="19" max="20" width="10.5703125" style="73" customWidth="1"/>
    <col min="21" max="21" width="10.42578125" style="73" customWidth="1"/>
    <col min="22" max="22" width="10.7109375" style="73" customWidth="1"/>
    <col min="23" max="23" width="10.5703125" style="73" customWidth="1"/>
    <col min="24" max="24" width="0.140625" style="73" hidden="1" customWidth="1"/>
    <col min="25" max="25" width="11.42578125" style="73" customWidth="1"/>
    <col min="26" max="26" width="10.5703125" style="73" customWidth="1"/>
    <col min="27" max="28" width="10.42578125" style="73" customWidth="1"/>
    <col min="29" max="30" width="10.5703125" style="73" customWidth="1"/>
    <col min="31" max="31" width="11.7109375" style="73" hidden="1" customWidth="1"/>
    <col min="32" max="32" width="11.7109375" style="73" customWidth="1"/>
    <col min="33" max="33" width="10.5703125" style="73" customWidth="1"/>
    <col min="34" max="34" width="10.42578125" style="73" customWidth="1"/>
    <col min="35" max="35" width="10.5703125" style="73" customWidth="1"/>
    <col min="36" max="36" width="10.42578125" style="73" customWidth="1"/>
    <col min="37" max="37" width="10.85546875" style="73" customWidth="1"/>
    <col min="38" max="38" width="11.140625" style="73" hidden="1" customWidth="1"/>
    <col min="39" max="39" width="11.28515625" style="73" customWidth="1"/>
    <col min="40" max="41" width="10.5703125" style="73" customWidth="1"/>
    <col min="42" max="43" width="10.85546875" style="72"/>
    <col min="44" max="44" width="10.7109375" style="72" customWidth="1"/>
    <col min="45" max="45" width="11.42578125" style="72" hidden="1" customWidth="1"/>
    <col min="46" max="52" width="10.85546875" style="72"/>
    <col min="53" max="16384" width="10.85546875" style="73"/>
  </cols>
  <sheetData>
    <row r="1" spans="1:61" ht="15.4" customHeight="1" x14ac:dyDescent="0.2">
      <c r="A1" s="259" t="s">
        <v>171</v>
      </c>
      <c r="B1" s="260"/>
      <c r="C1" s="260"/>
      <c r="D1" s="260"/>
      <c r="E1" s="260"/>
      <c r="F1" s="260"/>
      <c r="G1" s="260"/>
      <c r="H1" s="260"/>
      <c r="I1" s="260"/>
      <c r="J1" s="260"/>
      <c r="K1" s="260"/>
      <c r="L1" s="260"/>
      <c r="M1" s="260"/>
      <c r="N1" s="260"/>
      <c r="O1" s="260"/>
      <c r="P1" s="388"/>
      <c r="Q1" s="72"/>
      <c r="R1" s="72"/>
      <c r="S1" s="72"/>
      <c r="T1" s="72"/>
      <c r="U1" s="72"/>
      <c r="V1" s="72"/>
      <c r="W1" s="72"/>
      <c r="X1" s="72"/>
      <c r="Y1" s="72"/>
      <c r="Z1" s="72"/>
      <c r="AA1" s="72"/>
      <c r="AB1" s="72"/>
      <c r="AC1" s="72"/>
      <c r="AD1" s="72"/>
      <c r="AE1" s="72"/>
      <c r="AF1" s="72"/>
      <c r="AG1" s="72"/>
      <c r="AH1" s="72"/>
      <c r="AI1" s="72"/>
      <c r="AJ1" s="72"/>
      <c r="AK1" s="72"/>
      <c r="AL1" s="72"/>
      <c r="AM1" s="72"/>
      <c r="AN1" s="72"/>
      <c r="AO1" s="72"/>
      <c r="BA1" s="72"/>
      <c r="BB1" s="72"/>
      <c r="BC1" s="72"/>
      <c r="BD1" s="72"/>
      <c r="BE1" s="72"/>
      <c r="BF1" s="72"/>
      <c r="BG1" s="72"/>
      <c r="BH1" s="72"/>
      <c r="BI1" s="72"/>
    </row>
    <row r="2" spans="1:61" ht="69.75" customHeight="1" x14ac:dyDescent="0.2">
      <c r="A2" s="392" t="s">
        <v>151</v>
      </c>
      <c r="B2" s="393"/>
      <c r="C2" s="393"/>
      <c r="D2" s="393"/>
      <c r="E2" s="393"/>
      <c r="F2" s="393"/>
      <c r="G2" s="393"/>
      <c r="H2" s="393"/>
      <c r="I2" s="393"/>
      <c r="J2" s="393"/>
      <c r="K2" s="393"/>
      <c r="L2" s="393"/>
      <c r="M2" s="393"/>
      <c r="N2" s="393"/>
      <c r="O2" s="393"/>
      <c r="P2" s="394"/>
      <c r="Q2" s="72"/>
      <c r="R2" s="72"/>
      <c r="S2" s="72"/>
      <c r="T2" s="72"/>
      <c r="U2" s="72"/>
      <c r="V2" s="72"/>
      <c r="W2" s="72"/>
      <c r="X2" s="72"/>
      <c r="Y2" s="72"/>
      <c r="Z2" s="72"/>
      <c r="AA2" s="72"/>
      <c r="AB2" s="72"/>
      <c r="AC2" s="72"/>
      <c r="AD2" s="72"/>
      <c r="AE2" s="72"/>
      <c r="AF2" s="72"/>
      <c r="AG2" s="72"/>
      <c r="AH2" s="72"/>
      <c r="AI2" s="72"/>
      <c r="AJ2" s="72"/>
      <c r="AK2" s="72"/>
      <c r="AL2" s="72"/>
      <c r="AM2" s="72"/>
      <c r="AN2" s="72"/>
      <c r="AO2" s="72"/>
      <c r="BA2" s="72"/>
      <c r="BB2" s="72"/>
      <c r="BC2" s="72"/>
      <c r="BD2" s="72"/>
      <c r="BE2" s="72"/>
      <c r="BF2" s="72"/>
      <c r="BG2" s="72"/>
      <c r="BH2" s="72"/>
      <c r="BI2" s="72"/>
    </row>
    <row r="3" spans="1:61" ht="35.25" customHeight="1" thickBot="1" x14ac:dyDescent="0.25">
      <c r="A3" s="294"/>
      <c r="B3" s="295"/>
      <c r="C3" s="295"/>
      <c r="D3" s="295"/>
      <c r="E3" s="295"/>
      <c r="F3" s="295"/>
      <c r="G3" s="295"/>
      <c r="H3" s="295"/>
      <c r="I3" s="295"/>
      <c r="J3" s="295"/>
      <c r="K3" s="295"/>
      <c r="L3" s="295"/>
      <c r="M3" s="295"/>
      <c r="N3" s="295"/>
      <c r="O3" s="295"/>
      <c r="P3" s="296"/>
      <c r="Q3" s="72"/>
      <c r="R3" s="72"/>
      <c r="S3" s="72"/>
      <c r="T3" s="72"/>
      <c r="U3" s="72"/>
      <c r="V3" s="72"/>
      <c r="W3" s="72"/>
      <c r="X3" s="72"/>
      <c r="Y3" s="72"/>
      <c r="Z3" s="72"/>
      <c r="AA3" s="72"/>
      <c r="AB3" s="72"/>
      <c r="AC3" s="72"/>
      <c r="AD3" s="72"/>
      <c r="AE3" s="72"/>
      <c r="AF3" s="72"/>
      <c r="AG3" s="72"/>
      <c r="AH3" s="72"/>
      <c r="AI3" s="72"/>
      <c r="AJ3" s="72"/>
      <c r="AK3" s="72"/>
      <c r="AL3" s="72"/>
      <c r="AM3" s="72"/>
      <c r="AN3" s="72"/>
      <c r="AO3" s="72"/>
      <c r="BA3" s="72"/>
      <c r="BB3" s="72"/>
      <c r="BC3" s="72"/>
      <c r="BD3" s="72"/>
      <c r="BE3" s="72"/>
      <c r="BF3" s="72"/>
      <c r="BG3" s="72"/>
      <c r="BH3" s="72"/>
      <c r="BI3" s="72"/>
    </row>
    <row r="4" spans="1:61" ht="34.5" customHeight="1" thickBot="1" x14ac:dyDescent="0.25">
      <c r="A4" s="402" t="s">
        <v>148</v>
      </c>
      <c r="B4" s="389" t="s">
        <v>150</v>
      </c>
      <c r="C4" s="390"/>
      <c r="D4" s="390"/>
      <c r="E4" s="390"/>
      <c r="F4" s="390"/>
      <c r="G4" s="390"/>
      <c r="H4" s="390"/>
      <c r="I4" s="390"/>
      <c r="J4" s="390"/>
      <c r="K4" s="390"/>
      <c r="L4" s="390"/>
      <c r="M4" s="390"/>
      <c r="N4" s="390"/>
      <c r="O4" s="390"/>
      <c r="P4" s="391"/>
      <c r="Q4" s="72"/>
      <c r="R4" s="72"/>
      <c r="S4" s="72"/>
      <c r="T4" s="72"/>
      <c r="U4" s="72"/>
      <c r="V4" s="72"/>
      <c r="W4" s="72"/>
      <c r="X4" s="72"/>
      <c r="Y4" s="72"/>
      <c r="Z4" s="72"/>
      <c r="AA4" s="72"/>
      <c r="AB4" s="72"/>
      <c r="AC4" s="72"/>
      <c r="AD4" s="72"/>
      <c r="AE4" s="72"/>
      <c r="AF4" s="72"/>
      <c r="AG4" s="72"/>
      <c r="AH4" s="72"/>
      <c r="AI4" s="72"/>
      <c r="AJ4" s="72"/>
      <c r="AK4" s="72"/>
      <c r="AL4" s="72"/>
      <c r="AM4" s="72"/>
      <c r="AN4" s="72"/>
      <c r="AO4" s="72"/>
      <c r="BA4" s="72"/>
      <c r="BB4" s="72"/>
      <c r="BC4" s="72"/>
      <c r="BD4" s="72"/>
      <c r="BE4" s="72"/>
      <c r="BF4" s="72"/>
      <c r="BG4" s="72"/>
      <c r="BH4" s="72"/>
      <c r="BI4" s="72"/>
    </row>
    <row r="5" spans="1:61" ht="15" customHeight="1" thickBot="1" x14ac:dyDescent="0.3">
      <c r="A5" s="269"/>
      <c r="B5" s="301">
        <f>'Grunnlegende informasjon'!$B$13</f>
        <v>0</v>
      </c>
      <c r="C5" s="302"/>
      <c r="D5" s="303"/>
      <c r="E5" s="307">
        <f>'Grunnlegende informasjon'!$B$14</f>
        <v>0</v>
      </c>
      <c r="F5" s="307"/>
      <c r="G5" s="307"/>
      <c r="H5" s="301">
        <f>'Grunnlegende informasjon'!$B$15</f>
        <v>0</v>
      </c>
      <c r="I5" s="302"/>
      <c r="J5" s="303"/>
      <c r="K5" s="301">
        <f>'Grunnlegende informasjon'!$B$16</f>
        <v>0</v>
      </c>
      <c r="L5" s="302"/>
      <c r="M5" s="303"/>
      <c r="N5" s="267">
        <f>'Grunnlegende informasjon'!$B$17</f>
        <v>0</v>
      </c>
      <c r="O5" s="267"/>
      <c r="P5" s="265"/>
      <c r="Q5" s="397">
        <f>'Grunnlegende informasjon'!$B$13</f>
        <v>0</v>
      </c>
      <c r="R5" s="398"/>
      <c r="S5" s="398"/>
      <c r="T5" s="398"/>
      <c r="U5" s="398"/>
      <c r="V5" s="398"/>
      <c r="W5" s="399"/>
      <c r="X5" s="407">
        <f>'Grunnlegende informasjon'!$B$14</f>
        <v>0</v>
      </c>
      <c r="Y5" s="408"/>
      <c r="Z5" s="408"/>
      <c r="AA5" s="408"/>
      <c r="AB5" s="408"/>
      <c r="AC5" s="408"/>
      <c r="AD5" s="409"/>
      <c r="AE5" s="421">
        <f>'Grunnlegende informasjon'!$B$15</f>
        <v>0</v>
      </c>
      <c r="AF5" s="422"/>
      <c r="AG5" s="422"/>
      <c r="AH5" s="422"/>
      <c r="AI5" s="422"/>
      <c r="AJ5" s="422"/>
      <c r="AK5" s="423"/>
      <c r="AL5" s="427">
        <f>'Grunnlegende informasjon'!$B$16</f>
        <v>0</v>
      </c>
      <c r="AM5" s="428"/>
      <c r="AN5" s="428"/>
      <c r="AO5" s="428"/>
      <c r="AP5" s="428"/>
      <c r="AQ5" s="428"/>
      <c r="AR5" s="429"/>
      <c r="AS5" s="410">
        <f>'Grunnlegende informasjon'!$B$17</f>
        <v>0</v>
      </c>
      <c r="AT5" s="411"/>
      <c r="AU5" s="411"/>
      <c r="AV5" s="411"/>
      <c r="AW5" s="411"/>
      <c r="AX5" s="411"/>
      <c r="AY5" s="412"/>
      <c r="BA5" s="72"/>
      <c r="BB5" s="72"/>
      <c r="BC5" s="72"/>
      <c r="BD5" s="72"/>
      <c r="BE5" s="72"/>
      <c r="BF5" s="72"/>
      <c r="BG5" s="72"/>
      <c r="BH5" s="72"/>
      <c r="BI5" s="72"/>
    </row>
    <row r="6" spans="1:61" ht="13.15" customHeight="1" x14ac:dyDescent="0.25">
      <c r="A6" s="269"/>
      <c r="B6" s="194"/>
      <c r="C6" s="198">
        <f>Vekstkalender!$B$5</f>
        <v>0</v>
      </c>
      <c r="D6" s="195"/>
      <c r="E6" s="189"/>
      <c r="F6" s="199">
        <f>Vekstkalender!$B$6</f>
        <v>0</v>
      </c>
      <c r="G6" s="189"/>
      <c r="H6" s="194"/>
      <c r="I6" s="198">
        <f>Vekstkalender!$B$7</f>
        <v>0</v>
      </c>
      <c r="J6" s="195"/>
      <c r="K6" s="194"/>
      <c r="L6" s="198">
        <f>Vekstkalender!$B$8</f>
        <v>0</v>
      </c>
      <c r="M6" s="195"/>
      <c r="N6" s="196"/>
      <c r="O6" s="199">
        <f>Vekstkalender!$B$9</f>
        <v>0</v>
      </c>
      <c r="P6" s="195"/>
      <c r="Q6" s="395" t="s">
        <v>65</v>
      </c>
      <c r="R6" s="400" t="s">
        <v>67</v>
      </c>
      <c r="S6" s="15" t="s">
        <v>2</v>
      </c>
      <c r="T6" s="15" t="s">
        <v>3</v>
      </c>
      <c r="U6" s="15" t="s">
        <v>4</v>
      </c>
      <c r="V6" s="15" t="s">
        <v>6</v>
      </c>
      <c r="W6" s="102" t="s">
        <v>7</v>
      </c>
      <c r="X6" s="417" t="s">
        <v>65</v>
      </c>
      <c r="Y6" s="418" t="s">
        <v>67</v>
      </c>
      <c r="Z6" s="17" t="s">
        <v>2</v>
      </c>
      <c r="AA6" s="17" t="s">
        <v>3</v>
      </c>
      <c r="AB6" s="17" t="s">
        <v>4</v>
      </c>
      <c r="AC6" s="17" t="s">
        <v>6</v>
      </c>
      <c r="AD6" s="17" t="s">
        <v>7</v>
      </c>
      <c r="AE6" s="420" t="s">
        <v>65</v>
      </c>
      <c r="AF6" s="415" t="s">
        <v>67</v>
      </c>
      <c r="AG6" s="21" t="s">
        <v>2</v>
      </c>
      <c r="AH6" s="21" t="s">
        <v>3</v>
      </c>
      <c r="AI6" s="21" t="s">
        <v>4</v>
      </c>
      <c r="AJ6" s="21" t="s">
        <v>6</v>
      </c>
      <c r="AK6" s="21" t="s">
        <v>7</v>
      </c>
      <c r="AL6" s="424" t="s">
        <v>65</v>
      </c>
      <c r="AM6" s="425" t="s">
        <v>67</v>
      </c>
      <c r="AN6" s="19" t="s">
        <v>2</v>
      </c>
      <c r="AO6" s="19" t="s">
        <v>3</v>
      </c>
      <c r="AP6" s="19" t="s">
        <v>4</v>
      </c>
      <c r="AQ6" s="19" t="s">
        <v>6</v>
      </c>
      <c r="AR6" s="19" t="s">
        <v>7</v>
      </c>
      <c r="AS6" s="335" t="s">
        <v>65</v>
      </c>
      <c r="AT6" s="413" t="s">
        <v>67</v>
      </c>
      <c r="AU6" s="119" t="s">
        <v>2</v>
      </c>
      <c r="AV6" s="119" t="s">
        <v>3</v>
      </c>
      <c r="AW6" s="119" t="s">
        <v>4</v>
      </c>
      <c r="AX6" s="119" t="s">
        <v>6</v>
      </c>
      <c r="AY6" s="119" t="s">
        <v>7</v>
      </c>
      <c r="BA6" s="72"/>
      <c r="BB6" s="72"/>
      <c r="BC6" s="72"/>
      <c r="BD6" s="72"/>
      <c r="BE6" s="72"/>
      <c r="BF6" s="72"/>
      <c r="BG6" s="72"/>
      <c r="BH6" s="72"/>
      <c r="BI6" s="72"/>
    </row>
    <row r="7" spans="1:61" ht="34.9" customHeight="1" thickBot="1" x14ac:dyDescent="0.25">
      <c r="A7" s="270"/>
      <c r="B7" s="182" t="s">
        <v>59</v>
      </c>
      <c r="C7" s="200" t="s">
        <v>37</v>
      </c>
      <c r="D7" s="200" t="s">
        <v>13</v>
      </c>
      <c r="E7" s="200" t="s">
        <v>59</v>
      </c>
      <c r="F7" s="200" t="s">
        <v>37</v>
      </c>
      <c r="G7" s="201" t="s">
        <v>13</v>
      </c>
      <c r="H7" s="182" t="s">
        <v>59</v>
      </c>
      <c r="I7" s="200" t="s">
        <v>37</v>
      </c>
      <c r="J7" s="200" t="s">
        <v>13</v>
      </c>
      <c r="K7" s="181" t="s">
        <v>59</v>
      </c>
      <c r="L7" s="180" t="s">
        <v>37</v>
      </c>
      <c r="M7" s="180" t="s">
        <v>13</v>
      </c>
      <c r="N7" s="180" t="s">
        <v>59</v>
      </c>
      <c r="O7" s="181" t="s">
        <v>37</v>
      </c>
      <c r="P7" s="202" t="s">
        <v>13</v>
      </c>
      <c r="Q7" s="396"/>
      <c r="R7" s="401"/>
      <c r="S7" s="16" t="s">
        <v>54</v>
      </c>
      <c r="T7" s="16" t="s">
        <v>54</v>
      </c>
      <c r="U7" s="16" t="s">
        <v>54</v>
      </c>
      <c r="V7" s="16" t="s">
        <v>54</v>
      </c>
      <c r="W7" s="103" t="s">
        <v>54</v>
      </c>
      <c r="X7" s="289"/>
      <c r="Y7" s="419"/>
      <c r="Z7" s="18" t="s">
        <v>54</v>
      </c>
      <c r="AA7" s="18" t="s">
        <v>54</v>
      </c>
      <c r="AB7" s="18" t="s">
        <v>54</v>
      </c>
      <c r="AC7" s="18" t="s">
        <v>54</v>
      </c>
      <c r="AD7" s="18" t="s">
        <v>54</v>
      </c>
      <c r="AE7" s="291"/>
      <c r="AF7" s="416"/>
      <c r="AG7" s="22" t="s">
        <v>54</v>
      </c>
      <c r="AH7" s="22" t="s">
        <v>54</v>
      </c>
      <c r="AI7" s="22" t="s">
        <v>54</v>
      </c>
      <c r="AJ7" s="22" t="s">
        <v>54</v>
      </c>
      <c r="AK7" s="22" t="s">
        <v>54</v>
      </c>
      <c r="AL7" s="346"/>
      <c r="AM7" s="426"/>
      <c r="AN7" s="20" t="s">
        <v>54</v>
      </c>
      <c r="AO7" s="20" t="s">
        <v>54</v>
      </c>
      <c r="AP7" s="20" t="s">
        <v>54</v>
      </c>
      <c r="AQ7" s="20" t="s">
        <v>54</v>
      </c>
      <c r="AR7" s="20" t="s">
        <v>54</v>
      </c>
      <c r="AS7" s="336"/>
      <c r="AT7" s="414"/>
      <c r="AU7" s="118" t="s">
        <v>54</v>
      </c>
      <c r="AV7" s="118" t="s">
        <v>54</v>
      </c>
      <c r="AW7" s="118" t="s">
        <v>54</v>
      </c>
      <c r="AX7" s="118" t="s">
        <v>54</v>
      </c>
      <c r="AY7" s="118" t="s">
        <v>54</v>
      </c>
      <c r="BA7" s="72"/>
      <c r="BB7" s="72"/>
      <c r="BC7" s="72"/>
      <c r="BD7" s="72"/>
      <c r="BE7" s="72"/>
      <c r="BF7" s="72"/>
      <c r="BG7" s="72"/>
      <c r="BH7" s="72"/>
      <c r="BI7" s="72"/>
    </row>
    <row r="8" spans="1:61" ht="19.899999999999999" customHeight="1" thickBot="1" x14ac:dyDescent="0.25">
      <c r="A8" s="35">
        <v>34</v>
      </c>
      <c r="B8" s="49"/>
      <c r="C8" s="49"/>
      <c r="D8" s="32">
        <f>B8*C8</f>
        <v>0</v>
      </c>
      <c r="E8" s="49"/>
      <c r="F8" s="49"/>
      <c r="G8" s="32">
        <f>F8*E8</f>
        <v>0</v>
      </c>
      <c r="H8" s="49"/>
      <c r="I8" s="49"/>
      <c r="J8" s="32">
        <f>H8*I8</f>
        <v>0</v>
      </c>
      <c r="K8" s="50"/>
      <c r="L8" s="50"/>
      <c r="M8" s="104">
        <f>K8*L8</f>
        <v>0</v>
      </c>
      <c r="N8" s="51"/>
      <c r="O8" s="50"/>
      <c r="P8" s="104">
        <f>N8*O8</f>
        <v>0</v>
      </c>
      <c r="Q8" s="5">
        <f>INDEX(Næringsstoffinnhold!$B$54:$B$104,A8)</f>
        <v>34</v>
      </c>
      <c r="R8" s="5">
        <f>D8</f>
        <v>0</v>
      </c>
      <c r="S8" s="5">
        <f>INDEX(Næringsstoffinnhold!$C$54:$C$104,'Fjernes med planter'!Q8)*'Fjernes med planter'!R8/100</f>
        <v>0</v>
      </c>
      <c r="T8" s="5">
        <f>INDEX(Næringsstoffinnhold!$D$54:$D$104,'Fjernes med planter'!Q8)*'Fjernes med planter'!R8/100</f>
        <v>0</v>
      </c>
      <c r="U8" s="5">
        <f>INDEX(Næringsstoffinnhold!$E$54:$E$104,'Fjernes med planter'!Q8)*'Fjernes med planter'!R8/100</f>
        <v>0</v>
      </c>
      <c r="V8" s="5">
        <f>INDEX(Næringsstoffinnhold!$G$54:$G$104,'Fjernes med planter'!Q8)*'Fjernes med planter'!R8/100</f>
        <v>0</v>
      </c>
      <c r="W8" s="5">
        <f>INDEX(Næringsstoffinnhold!$H$54:$H$104,'Fjernes med planter'!Q8)*'Fjernes med planter'!R8/100</f>
        <v>0</v>
      </c>
      <c r="X8" s="5">
        <f>INDEX(Næringsstoffinnhold!$B$54:$B$104,A8)</f>
        <v>34</v>
      </c>
      <c r="Y8" s="5">
        <f>G8</f>
        <v>0</v>
      </c>
      <c r="Z8" s="5">
        <f>INDEX(Næringsstoffinnhold!$C$54:$C$104,'Fjernes med planter'!X8)*'Fjernes med planter'!Y8/100</f>
        <v>0</v>
      </c>
      <c r="AA8" s="5">
        <f>INDEX(Næringsstoffinnhold!$D$54:$D$104,'Fjernes med planter'!X8)*'Fjernes med planter'!Y8/100</f>
        <v>0</v>
      </c>
      <c r="AB8" s="5">
        <f>INDEX(Næringsstoffinnhold!$E$54:$E$104,'Fjernes med planter'!X8)*'Fjernes med planter'!Y8/100</f>
        <v>0</v>
      </c>
      <c r="AC8" s="5">
        <f>INDEX(Næringsstoffinnhold!$G$54:$G$104,'Fjernes med planter'!X8)*'Fjernes med planter'!Y8/100</f>
        <v>0</v>
      </c>
      <c r="AD8" s="5">
        <f>INDEX(Næringsstoffinnhold!$H$54:$H$104,'Fjernes med planter'!X8)*'Fjernes med planter'!Y8/100</f>
        <v>0</v>
      </c>
      <c r="AE8" s="5">
        <f>INDEX(Næringsstoffinnhold!$B$54:$B$104,A8)</f>
        <v>34</v>
      </c>
      <c r="AF8" s="5">
        <f>J8</f>
        <v>0</v>
      </c>
      <c r="AG8" s="5">
        <f>INDEX(Næringsstoffinnhold!$C$54:$C$104,'Fjernes med planter'!AE8)*'Fjernes med planter'!AF8/100</f>
        <v>0</v>
      </c>
      <c r="AH8" s="5">
        <f>INDEX(Næringsstoffinnhold!$D$54:$D$104,'Fjernes med planter'!AE8)*'Fjernes med planter'!AF8/100</f>
        <v>0</v>
      </c>
      <c r="AI8" s="5">
        <f>INDEX(Næringsstoffinnhold!$E$54:$E$104,'Fjernes med planter'!AE8)*'Fjernes med planter'!AF8/100</f>
        <v>0</v>
      </c>
      <c r="AJ8" s="5">
        <f>INDEX(Næringsstoffinnhold!$G$54:$G$104,'Fjernes med planter'!AE8)*'Fjernes med planter'!AF8/100</f>
        <v>0</v>
      </c>
      <c r="AK8" s="5">
        <f>INDEX(Næringsstoffinnhold!$H$54:$H$104,'Fjernes med planter'!AE8)*'Fjernes med planter'!AF8/100</f>
        <v>0</v>
      </c>
      <c r="AL8" s="5">
        <f>INDEX(Næringsstoffinnhold!$B$54:$B$104,A8)</f>
        <v>34</v>
      </c>
      <c r="AM8" s="6">
        <f>M8</f>
        <v>0</v>
      </c>
      <c r="AN8" s="5">
        <f>INDEX(Næringsstoffinnhold!$C$54:$C$104,'Fjernes med planter'!AL8)*'Fjernes med planter'!AM8/100</f>
        <v>0</v>
      </c>
      <c r="AO8" s="5">
        <f>INDEX(Næringsstoffinnhold!$D$54:$D$104,'Fjernes med planter'!AL8)*'Fjernes med planter'!AM8/100</f>
        <v>0</v>
      </c>
      <c r="AP8" s="5">
        <f>INDEX(Næringsstoffinnhold!$E$54:$E$104,'Fjernes med planter'!AL8)*'Fjernes med planter'!AM8/100</f>
        <v>0</v>
      </c>
      <c r="AQ8" s="5">
        <f>INDEX(Næringsstoffinnhold!$G$54:$G$104,'Fjernes med planter'!AL8)*'Fjernes med planter'!AM8/100</f>
        <v>0</v>
      </c>
      <c r="AR8" s="5">
        <f>INDEX(Næringsstoffinnhold!$H$54:$H$104,'Fjernes med planter'!AL8)*'Fjernes med planter'!AM8/100</f>
        <v>0</v>
      </c>
      <c r="AS8" s="123">
        <f>INDEX(Næringsstoffinnhold!$B$54:$B$104,A8)</f>
        <v>34</v>
      </c>
      <c r="AT8" s="6">
        <f>P8</f>
        <v>0</v>
      </c>
      <c r="AU8" s="5">
        <f>INDEX(Næringsstoffinnhold!$C$54:$C$104,'Fjernes med planter'!AS8)*'Fjernes med planter'!AT8/100</f>
        <v>0</v>
      </c>
      <c r="AV8" s="5">
        <f>INDEX(Næringsstoffinnhold!$D$54:$D$104,'Fjernes med planter'!AS8)*'Fjernes med planter'!AT8/100</f>
        <v>0</v>
      </c>
      <c r="AW8" s="5">
        <f>INDEX(Næringsstoffinnhold!$E$54:$E$104,'Fjernes med planter'!AS8)*'Fjernes med planter'!AT8/100</f>
        <v>0</v>
      </c>
      <c r="AX8" s="5">
        <f>INDEX(Næringsstoffinnhold!$G$54:$G$104,'Fjernes med planter'!AS8)*'Fjernes med planter'!AT8/100</f>
        <v>0</v>
      </c>
      <c r="AY8" s="5">
        <f>INDEX(Næringsstoffinnhold!$H$54:$H$104,'Fjernes med planter'!AS8)*'Fjernes med planter'!AT8/100</f>
        <v>0</v>
      </c>
      <c r="BA8" s="72"/>
      <c r="BB8" s="72"/>
      <c r="BC8" s="72"/>
      <c r="BD8" s="72"/>
      <c r="BE8" s="72"/>
      <c r="BF8" s="72"/>
      <c r="BG8" s="72"/>
      <c r="BH8" s="72"/>
      <c r="BI8" s="72"/>
    </row>
    <row r="9" spans="1:61" ht="19.899999999999999" customHeight="1" thickBot="1" x14ac:dyDescent="0.25">
      <c r="A9" s="35">
        <v>11</v>
      </c>
      <c r="B9" s="49"/>
      <c r="C9" s="49"/>
      <c r="D9" s="32">
        <f t="shared" ref="D9:D22" si="0">B9*C9</f>
        <v>0</v>
      </c>
      <c r="E9" s="49"/>
      <c r="F9" s="49"/>
      <c r="G9" s="32">
        <f t="shared" ref="G9:G22" si="1">F9*E9</f>
        <v>0</v>
      </c>
      <c r="H9" s="49"/>
      <c r="I9" s="49"/>
      <c r="J9" s="32">
        <f t="shared" ref="J9:J22" si="2">H9*I9</f>
        <v>0</v>
      </c>
      <c r="K9" s="50"/>
      <c r="L9" s="50"/>
      <c r="M9" s="104">
        <f t="shared" ref="M9:M22" si="3">K9*L9</f>
        <v>0</v>
      </c>
      <c r="N9" s="51"/>
      <c r="O9" s="50"/>
      <c r="P9" s="104">
        <f t="shared" ref="P9:P22" si="4">N9*O9</f>
        <v>0</v>
      </c>
      <c r="Q9" s="5">
        <f>INDEX(Næringsstoffinnhold!$B$54:$B$104,A9)</f>
        <v>11</v>
      </c>
      <c r="R9" s="5">
        <f t="shared" ref="R9:R22" si="5">D9</f>
        <v>0</v>
      </c>
      <c r="S9" s="5">
        <f>INDEX(Næringsstoffinnhold!$C$54:$C$104,'Fjernes med planter'!Q9)*'Fjernes med planter'!R9/100</f>
        <v>0</v>
      </c>
      <c r="T9" s="5">
        <f>INDEX(Næringsstoffinnhold!$D$54:$D$104,'Fjernes med planter'!Q9)*'Fjernes med planter'!R9/100</f>
        <v>0</v>
      </c>
      <c r="U9" s="5">
        <f>INDEX(Næringsstoffinnhold!$E$54:$E$104,'Fjernes med planter'!Q9)*'Fjernes med planter'!R9/100</f>
        <v>0</v>
      </c>
      <c r="V9" s="5">
        <f>INDEX(Næringsstoffinnhold!$G$54:$G$104,'Fjernes med planter'!Q9)*'Fjernes med planter'!R9/100</f>
        <v>0</v>
      </c>
      <c r="W9" s="5">
        <f>INDEX(Næringsstoffinnhold!$H$54:$H$104,'Fjernes med planter'!Q9)*'Fjernes med planter'!R9/100</f>
        <v>0</v>
      </c>
      <c r="X9" s="5">
        <f>INDEX(Næringsstoffinnhold!$B$54:$B$104,A9)</f>
        <v>11</v>
      </c>
      <c r="Y9" s="5">
        <f t="shared" ref="Y9:Y22" si="6">G9</f>
        <v>0</v>
      </c>
      <c r="Z9" s="5">
        <f>INDEX(Næringsstoffinnhold!$C$54:$C$104,'Fjernes med planter'!X9)*'Fjernes med planter'!Y9/100</f>
        <v>0</v>
      </c>
      <c r="AA9" s="5">
        <f>INDEX(Næringsstoffinnhold!$D$54:$D$104,'Fjernes med planter'!X9)*'Fjernes med planter'!Y9/100</f>
        <v>0</v>
      </c>
      <c r="AB9" s="5">
        <f>INDEX(Næringsstoffinnhold!$E$54:$E$104,'Fjernes med planter'!X9)*'Fjernes med planter'!Y9/100</f>
        <v>0</v>
      </c>
      <c r="AC9" s="5">
        <f>INDEX(Næringsstoffinnhold!$G$54:$G$104,'Fjernes med planter'!X9)*'Fjernes med planter'!Y9/100</f>
        <v>0</v>
      </c>
      <c r="AD9" s="5">
        <f>INDEX(Næringsstoffinnhold!$H$54:$H$104,'Fjernes med planter'!X9)*'Fjernes med planter'!Y9/100</f>
        <v>0</v>
      </c>
      <c r="AE9" s="5">
        <f>INDEX(Næringsstoffinnhold!$B$54:$B$104,A9)</f>
        <v>11</v>
      </c>
      <c r="AF9" s="5">
        <f t="shared" ref="AF9:AF22" si="7">J9</f>
        <v>0</v>
      </c>
      <c r="AG9" s="5">
        <f>INDEX(Næringsstoffinnhold!$C$54:$C$104,'Fjernes med planter'!AE9)*'Fjernes med planter'!AF9/100</f>
        <v>0</v>
      </c>
      <c r="AH9" s="5">
        <f>INDEX(Næringsstoffinnhold!$D$54:$D$104,'Fjernes med planter'!AE9)*'Fjernes med planter'!AF9/100</f>
        <v>0</v>
      </c>
      <c r="AI9" s="5">
        <f>INDEX(Næringsstoffinnhold!$E$54:$E$104,'Fjernes med planter'!AE9)*'Fjernes med planter'!AF9/100</f>
        <v>0</v>
      </c>
      <c r="AJ9" s="5">
        <f>INDEX(Næringsstoffinnhold!$G$54:$G$104,'Fjernes med planter'!AE9)*'Fjernes med planter'!AF9/100</f>
        <v>0</v>
      </c>
      <c r="AK9" s="5">
        <f>INDEX(Næringsstoffinnhold!$H$54:$H$104,'Fjernes med planter'!AE9)*'Fjernes med planter'!AF9/100</f>
        <v>0</v>
      </c>
      <c r="AL9" s="5">
        <f>INDEX(Næringsstoffinnhold!$B$54:$B$104,A9)</f>
        <v>11</v>
      </c>
      <c r="AM9" s="6">
        <f t="shared" ref="AM9:AM22" si="8">M9</f>
        <v>0</v>
      </c>
      <c r="AN9" s="5">
        <f>INDEX(Næringsstoffinnhold!$C$54:$C$104,'Fjernes med planter'!AL9)*'Fjernes med planter'!AM9/100</f>
        <v>0</v>
      </c>
      <c r="AO9" s="5">
        <f>INDEX(Næringsstoffinnhold!$D$54:$D$104,'Fjernes med planter'!AL9)*'Fjernes med planter'!AM9/100</f>
        <v>0</v>
      </c>
      <c r="AP9" s="5">
        <f>INDEX(Næringsstoffinnhold!$E$54:$E$104,'Fjernes med planter'!AL9)*'Fjernes med planter'!AM9/100</f>
        <v>0</v>
      </c>
      <c r="AQ9" s="5">
        <f>INDEX(Næringsstoffinnhold!$G$54:$G$104,'Fjernes med planter'!AL9)*'Fjernes med planter'!AM9/100</f>
        <v>0</v>
      </c>
      <c r="AR9" s="5">
        <f>INDEX(Næringsstoffinnhold!$H$54:$H$104,'Fjernes med planter'!AL9)*'Fjernes med planter'!AM9/100</f>
        <v>0</v>
      </c>
      <c r="AS9" s="123">
        <f>INDEX(Næringsstoffinnhold!$B$54:$B$104,A9)</f>
        <v>11</v>
      </c>
      <c r="AT9" s="6">
        <f t="shared" ref="AT9:AT22" si="9">P9</f>
        <v>0</v>
      </c>
      <c r="AU9" s="5">
        <f>INDEX(Næringsstoffinnhold!$C$54:$C$104,'Fjernes med planter'!AS9)*'Fjernes med planter'!AT9/100</f>
        <v>0</v>
      </c>
      <c r="AV9" s="5">
        <f>INDEX(Næringsstoffinnhold!$D$54:$D$104,'Fjernes med planter'!AS9)*'Fjernes med planter'!AT9/100</f>
        <v>0</v>
      </c>
      <c r="AW9" s="5">
        <f>INDEX(Næringsstoffinnhold!$E$54:$E$104,'Fjernes med planter'!AS9)*'Fjernes med planter'!AT9/100</f>
        <v>0</v>
      </c>
      <c r="AX9" s="5">
        <f>INDEX(Næringsstoffinnhold!$G$54:$G$104,'Fjernes med planter'!AS9)*'Fjernes med planter'!AT9/100</f>
        <v>0</v>
      </c>
      <c r="AY9" s="5">
        <f>INDEX(Næringsstoffinnhold!$H$54:$H$104,'Fjernes med planter'!AS9)*'Fjernes med planter'!AT9/100</f>
        <v>0</v>
      </c>
      <c r="BA9" s="72"/>
      <c r="BB9" s="72"/>
      <c r="BC9" s="72"/>
      <c r="BD9" s="72"/>
      <c r="BE9" s="72"/>
      <c r="BF9" s="72"/>
      <c r="BG9" s="72"/>
      <c r="BH9" s="72"/>
      <c r="BI9" s="72"/>
    </row>
    <row r="10" spans="1:61" ht="19.899999999999999" customHeight="1" thickBot="1" x14ac:dyDescent="0.25">
      <c r="A10" s="35">
        <v>35</v>
      </c>
      <c r="B10" s="49"/>
      <c r="C10" s="49"/>
      <c r="D10" s="32">
        <f t="shared" si="0"/>
        <v>0</v>
      </c>
      <c r="E10" s="49"/>
      <c r="F10" s="49"/>
      <c r="G10" s="32">
        <f t="shared" si="1"/>
        <v>0</v>
      </c>
      <c r="H10" s="49"/>
      <c r="I10" s="49"/>
      <c r="J10" s="32">
        <f t="shared" si="2"/>
        <v>0</v>
      </c>
      <c r="K10" s="50"/>
      <c r="L10" s="50"/>
      <c r="M10" s="104">
        <f t="shared" si="3"/>
        <v>0</v>
      </c>
      <c r="N10" s="51"/>
      <c r="O10" s="50"/>
      <c r="P10" s="104">
        <f t="shared" si="4"/>
        <v>0</v>
      </c>
      <c r="Q10" s="5">
        <f>INDEX(Næringsstoffinnhold!$B$54:$B$104,A10)</f>
        <v>35</v>
      </c>
      <c r="R10" s="5">
        <f t="shared" si="5"/>
        <v>0</v>
      </c>
      <c r="S10" s="5">
        <f>INDEX(Næringsstoffinnhold!$C$54:$C$104,'Fjernes med planter'!Q10)*'Fjernes med planter'!R10/100</f>
        <v>0</v>
      </c>
      <c r="T10" s="5">
        <f>INDEX(Næringsstoffinnhold!$D$54:$D$104,'Fjernes med planter'!Q10)*'Fjernes med planter'!R10/100</f>
        <v>0</v>
      </c>
      <c r="U10" s="5">
        <f>INDEX(Næringsstoffinnhold!$E$54:$E$104,'Fjernes med planter'!Q10)*'Fjernes med planter'!R10/100</f>
        <v>0</v>
      </c>
      <c r="V10" s="5">
        <f>INDEX(Næringsstoffinnhold!$G$54:$G$104,'Fjernes med planter'!Q10)*'Fjernes med planter'!R10/100</f>
        <v>0</v>
      </c>
      <c r="W10" s="5">
        <f>INDEX(Næringsstoffinnhold!$H$54:$H$104,'Fjernes med planter'!Q10)*'Fjernes med planter'!R10/100</f>
        <v>0</v>
      </c>
      <c r="X10" s="5">
        <f>INDEX(Næringsstoffinnhold!$B$54:$B$104,A10)</f>
        <v>35</v>
      </c>
      <c r="Y10" s="5">
        <f t="shared" si="6"/>
        <v>0</v>
      </c>
      <c r="Z10" s="5">
        <f>INDEX(Næringsstoffinnhold!$C$54:$C$104,'Fjernes med planter'!X10)*'Fjernes med planter'!Y10/100</f>
        <v>0</v>
      </c>
      <c r="AA10" s="5">
        <f>INDEX(Næringsstoffinnhold!$D$54:$D$104,'Fjernes med planter'!X10)*'Fjernes med planter'!Y10/100</f>
        <v>0</v>
      </c>
      <c r="AB10" s="5">
        <f>INDEX(Næringsstoffinnhold!$E$54:$E$104,'Fjernes med planter'!X10)*'Fjernes med planter'!Y10/100</f>
        <v>0</v>
      </c>
      <c r="AC10" s="5">
        <f>INDEX(Næringsstoffinnhold!$G$54:$G$104,'Fjernes med planter'!X10)*'Fjernes med planter'!Y10/100</f>
        <v>0</v>
      </c>
      <c r="AD10" s="5">
        <f>INDEX(Næringsstoffinnhold!$H$54:$H$104,'Fjernes med planter'!X10)*'Fjernes med planter'!Y10/100</f>
        <v>0</v>
      </c>
      <c r="AE10" s="5">
        <f>INDEX(Næringsstoffinnhold!$B$54:$B$104,A10)</f>
        <v>35</v>
      </c>
      <c r="AF10" s="5">
        <f t="shared" si="7"/>
        <v>0</v>
      </c>
      <c r="AG10" s="5">
        <f>INDEX(Næringsstoffinnhold!$C$54:$C$104,'Fjernes med planter'!AE10)*'Fjernes med planter'!AF10/100</f>
        <v>0</v>
      </c>
      <c r="AH10" s="5">
        <f>INDEX(Næringsstoffinnhold!$D$54:$D$104,'Fjernes med planter'!AE10)*'Fjernes med planter'!AF10/100</f>
        <v>0</v>
      </c>
      <c r="AI10" s="5">
        <f>INDEX(Næringsstoffinnhold!$E$54:$E$104,'Fjernes med planter'!AE10)*'Fjernes med planter'!AF10/100</f>
        <v>0</v>
      </c>
      <c r="AJ10" s="5">
        <f>INDEX(Næringsstoffinnhold!$G$54:$G$104,'Fjernes med planter'!AE10)*'Fjernes med planter'!AF10/100</f>
        <v>0</v>
      </c>
      <c r="AK10" s="5">
        <f>INDEX(Næringsstoffinnhold!$H$54:$H$104,'Fjernes med planter'!AE10)*'Fjernes med planter'!AF10/100</f>
        <v>0</v>
      </c>
      <c r="AL10" s="5">
        <f>INDEX(Næringsstoffinnhold!$B$54:$B$104,A10)</f>
        <v>35</v>
      </c>
      <c r="AM10" s="6">
        <f t="shared" si="8"/>
        <v>0</v>
      </c>
      <c r="AN10" s="5">
        <f>INDEX(Næringsstoffinnhold!$C$54:$C$104,'Fjernes med planter'!AL10)*'Fjernes med planter'!AM10/100</f>
        <v>0</v>
      </c>
      <c r="AO10" s="5">
        <f>INDEX(Næringsstoffinnhold!$D$54:$D$104,'Fjernes med planter'!AL10)*'Fjernes med planter'!AM10/100</f>
        <v>0</v>
      </c>
      <c r="AP10" s="5">
        <f>INDEX(Næringsstoffinnhold!$E$54:$E$104,'Fjernes med planter'!AL10)*'Fjernes med planter'!AM10/100</f>
        <v>0</v>
      </c>
      <c r="AQ10" s="5">
        <f>INDEX(Næringsstoffinnhold!$G$54:$G$104,'Fjernes med planter'!AL10)*'Fjernes med planter'!AM10/100</f>
        <v>0</v>
      </c>
      <c r="AR10" s="5">
        <f>INDEX(Næringsstoffinnhold!$H$54:$H$104,'Fjernes med planter'!AL10)*'Fjernes med planter'!AM10/100</f>
        <v>0</v>
      </c>
      <c r="AS10" s="123">
        <f>INDEX(Næringsstoffinnhold!$B$54:$B$104,A10)</f>
        <v>35</v>
      </c>
      <c r="AT10" s="6">
        <f t="shared" si="9"/>
        <v>0</v>
      </c>
      <c r="AU10" s="5">
        <f>INDEX(Næringsstoffinnhold!$C$54:$C$104,'Fjernes med planter'!AS10)*'Fjernes med planter'!AT10/100</f>
        <v>0</v>
      </c>
      <c r="AV10" s="5">
        <f>INDEX(Næringsstoffinnhold!$D$54:$D$104,'Fjernes med planter'!AS10)*'Fjernes med planter'!AT10/100</f>
        <v>0</v>
      </c>
      <c r="AW10" s="5">
        <f>INDEX(Næringsstoffinnhold!$E$54:$E$104,'Fjernes med planter'!AS10)*'Fjernes med planter'!AT10/100</f>
        <v>0</v>
      </c>
      <c r="AX10" s="5">
        <f>INDEX(Næringsstoffinnhold!$G$54:$G$104,'Fjernes med planter'!AS10)*'Fjernes med planter'!AT10/100</f>
        <v>0</v>
      </c>
      <c r="AY10" s="5">
        <f>INDEX(Næringsstoffinnhold!$H$54:$H$104,'Fjernes med planter'!AS10)*'Fjernes med planter'!AT10/100</f>
        <v>0</v>
      </c>
      <c r="BA10" s="72"/>
      <c r="BB10" s="72"/>
      <c r="BC10" s="72"/>
      <c r="BD10" s="72"/>
      <c r="BE10" s="72"/>
      <c r="BF10" s="72"/>
      <c r="BG10" s="72"/>
      <c r="BH10" s="72"/>
      <c r="BI10" s="72"/>
    </row>
    <row r="11" spans="1:61" ht="19.899999999999999" customHeight="1" thickBot="1" x14ac:dyDescent="0.25">
      <c r="A11" s="35">
        <v>27</v>
      </c>
      <c r="B11" s="49"/>
      <c r="C11" s="49"/>
      <c r="D11" s="32">
        <f t="shared" si="0"/>
        <v>0</v>
      </c>
      <c r="E11" s="49"/>
      <c r="F11" s="49"/>
      <c r="G11" s="32">
        <f t="shared" si="1"/>
        <v>0</v>
      </c>
      <c r="H11" s="49"/>
      <c r="I11" s="49"/>
      <c r="J11" s="32">
        <f t="shared" si="2"/>
        <v>0</v>
      </c>
      <c r="K11" s="50"/>
      <c r="L11" s="50"/>
      <c r="M11" s="104">
        <f t="shared" si="3"/>
        <v>0</v>
      </c>
      <c r="N11" s="51"/>
      <c r="O11" s="50"/>
      <c r="P11" s="104">
        <f t="shared" si="4"/>
        <v>0</v>
      </c>
      <c r="Q11" s="5">
        <f>INDEX(Næringsstoffinnhold!$B$54:$B$104,A11)</f>
        <v>27</v>
      </c>
      <c r="R11" s="5">
        <f t="shared" si="5"/>
        <v>0</v>
      </c>
      <c r="S11" s="5">
        <f>INDEX(Næringsstoffinnhold!$C$54:$C$104,'Fjernes med planter'!Q11)*'Fjernes med planter'!R11/100</f>
        <v>0</v>
      </c>
      <c r="T11" s="5">
        <f>INDEX(Næringsstoffinnhold!$D$54:$D$104,'Fjernes med planter'!Q11)*'Fjernes med planter'!R11/100</f>
        <v>0</v>
      </c>
      <c r="U11" s="5">
        <f>INDEX(Næringsstoffinnhold!$E$54:$E$104,'Fjernes med planter'!Q11)*'Fjernes med planter'!R11/100</f>
        <v>0</v>
      </c>
      <c r="V11" s="5">
        <f>INDEX(Næringsstoffinnhold!$G$54:$G$104,'Fjernes med planter'!Q11)*'Fjernes med planter'!R11/100</f>
        <v>0</v>
      </c>
      <c r="W11" s="5">
        <f>INDEX(Næringsstoffinnhold!$H$54:$H$104,'Fjernes med planter'!Q11)*'Fjernes med planter'!R11/100</f>
        <v>0</v>
      </c>
      <c r="X11" s="5">
        <f>INDEX(Næringsstoffinnhold!$B$54:$B$104,A11)</f>
        <v>27</v>
      </c>
      <c r="Y11" s="5">
        <f t="shared" si="6"/>
        <v>0</v>
      </c>
      <c r="Z11" s="5">
        <f>INDEX(Næringsstoffinnhold!$C$54:$C$104,'Fjernes med planter'!X11)*'Fjernes med planter'!Y11/100</f>
        <v>0</v>
      </c>
      <c r="AA11" s="5">
        <f>INDEX(Næringsstoffinnhold!$D$54:$D$104,'Fjernes med planter'!X11)*'Fjernes med planter'!Y11/100</f>
        <v>0</v>
      </c>
      <c r="AB11" s="5">
        <f>INDEX(Næringsstoffinnhold!$E$54:$E$104,'Fjernes med planter'!X11)*'Fjernes med planter'!Y11/100</f>
        <v>0</v>
      </c>
      <c r="AC11" s="5">
        <f>INDEX(Næringsstoffinnhold!$G$54:$G$104,'Fjernes med planter'!X11)*'Fjernes med planter'!Y11/100</f>
        <v>0</v>
      </c>
      <c r="AD11" s="5">
        <f>INDEX(Næringsstoffinnhold!$H$54:$H$104,'Fjernes med planter'!X11)*'Fjernes med planter'!Y11/100</f>
        <v>0</v>
      </c>
      <c r="AE11" s="5">
        <f>INDEX(Næringsstoffinnhold!$B$54:$B$104,A11)</f>
        <v>27</v>
      </c>
      <c r="AF11" s="5">
        <f t="shared" si="7"/>
        <v>0</v>
      </c>
      <c r="AG11" s="5">
        <f>INDEX(Næringsstoffinnhold!$C$54:$C$104,'Fjernes med planter'!AE11)*'Fjernes med planter'!AF11/100</f>
        <v>0</v>
      </c>
      <c r="AH11" s="5">
        <f>INDEX(Næringsstoffinnhold!$D$54:$D$104,'Fjernes med planter'!AE11)*'Fjernes med planter'!AF11/100</f>
        <v>0</v>
      </c>
      <c r="AI11" s="5">
        <f>INDEX(Næringsstoffinnhold!$E$54:$E$104,'Fjernes med planter'!AE11)*'Fjernes med planter'!AF11/100</f>
        <v>0</v>
      </c>
      <c r="AJ11" s="5">
        <f>INDEX(Næringsstoffinnhold!$G$54:$G$104,'Fjernes med planter'!AE11)*'Fjernes med planter'!AF11/100</f>
        <v>0</v>
      </c>
      <c r="AK11" s="5">
        <f>INDEX(Næringsstoffinnhold!$H$54:$H$104,'Fjernes med planter'!AE11)*'Fjernes med planter'!AF11/100</f>
        <v>0</v>
      </c>
      <c r="AL11" s="5">
        <f>INDEX(Næringsstoffinnhold!$B$54:$B$104,A11)</f>
        <v>27</v>
      </c>
      <c r="AM11" s="6">
        <f t="shared" si="8"/>
        <v>0</v>
      </c>
      <c r="AN11" s="5">
        <f>INDEX(Næringsstoffinnhold!$C$54:$C$104,'Fjernes med planter'!AL11)*'Fjernes med planter'!AM11/100</f>
        <v>0</v>
      </c>
      <c r="AO11" s="5">
        <f>INDEX(Næringsstoffinnhold!$D$54:$D$104,'Fjernes med planter'!AL11)*'Fjernes med planter'!AM11/100</f>
        <v>0</v>
      </c>
      <c r="AP11" s="5">
        <f>INDEX(Næringsstoffinnhold!$E$54:$E$104,'Fjernes med planter'!AL11)*'Fjernes med planter'!AM11/100</f>
        <v>0</v>
      </c>
      <c r="AQ11" s="5">
        <f>INDEX(Næringsstoffinnhold!$G$54:$G$104,'Fjernes med planter'!AL11)*'Fjernes med planter'!AM11/100</f>
        <v>0</v>
      </c>
      <c r="AR11" s="5">
        <f>INDEX(Næringsstoffinnhold!$H$54:$H$104,'Fjernes med planter'!AL11)*'Fjernes med planter'!AM11/100</f>
        <v>0</v>
      </c>
      <c r="AS11" s="123">
        <f>INDEX(Næringsstoffinnhold!$B$54:$B$104,A11)</f>
        <v>27</v>
      </c>
      <c r="AT11" s="6">
        <f t="shared" si="9"/>
        <v>0</v>
      </c>
      <c r="AU11" s="5">
        <f>INDEX(Næringsstoffinnhold!$C$54:$C$104,'Fjernes med planter'!AS11)*'Fjernes med planter'!AT11/100</f>
        <v>0</v>
      </c>
      <c r="AV11" s="5">
        <f>INDEX(Næringsstoffinnhold!$D$54:$D$104,'Fjernes med planter'!AS11)*'Fjernes med planter'!AT11/100</f>
        <v>0</v>
      </c>
      <c r="AW11" s="5">
        <f>INDEX(Næringsstoffinnhold!$E$54:$E$104,'Fjernes med planter'!AS11)*'Fjernes med planter'!AT11/100</f>
        <v>0</v>
      </c>
      <c r="AX11" s="5">
        <f>INDEX(Næringsstoffinnhold!$G$54:$G$104,'Fjernes med planter'!AS11)*'Fjernes med planter'!AT11/100</f>
        <v>0</v>
      </c>
      <c r="AY11" s="5">
        <f>INDEX(Næringsstoffinnhold!$H$54:$H$104,'Fjernes med planter'!AS11)*'Fjernes med planter'!AT11/100</f>
        <v>0</v>
      </c>
      <c r="BA11" s="72"/>
      <c r="BB11" s="72"/>
      <c r="BC11" s="72"/>
      <c r="BD11" s="72"/>
      <c r="BE11" s="72"/>
      <c r="BF11" s="72"/>
      <c r="BG11" s="72"/>
      <c r="BH11" s="72"/>
      <c r="BI11" s="72"/>
    </row>
    <row r="12" spans="1:61" ht="19.899999999999999" customHeight="1" thickBot="1" x14ac:dyDescent="0.25">
      <c r="A12" s="35">
        <v>31</v>
      </c>
      <c r="B12" s="49"/>
      <c r="C12" s="49"/>
      <c r="D12" s="32">
        <f t="shared" si="0"/>
        <v>0</v>
      </c>
      <c r="E12" s="49"/>
      <c r="F12" s="49"/>
      <c r="G12" s="32">
        <f t="shared" si="1"/>
        <v>0</v>
      </c>
      <c r="H12" s="49"/>
      <c r="I12" s="49"/>
      <c r="J12" s="32">
        <f t="shared" si="2"/>
        <v>0</v>
      </c>
      <c r="K12" s="50"/>
      <c r="L12" s="50"/>
      <c r="M12" s="104">
        <f t="shared" si="3"/>
        <v>0</v>
      </c>
      <c r="N12" s="51"/>
      <c r="O12" s="50"/>
      <c r="P12" s="104">
        <f t="shared" si="4"/>
        <v>0</v>
      </c>
      <c r="Q12" s="5">
        <f>INDEX(Næringsstoffinnhold!$B$54:$B$104,A12)</f>
        <v>31</v>
      </c>
      <c r="R12" s="5">
        <f t="shared" si="5"/>
        <v>0</v>
      </c>
      <c r="S12" s="5">
        <f>INDEX(Næringsstoffinnhold!$C$54:$C$104,'Fjernes med planter'!Q12)*'Fjernes med planter'!R12/100</f>
        <v>0</v>
      </c>
      <c r="T12" s="5">
        <f>INDEX(Næringsstoffinnhold!$D$54:$D$104,'Fjernes med planter'!Q12)*'Fjernes med planter'!R12/100</f>
        <v>0</v>
      </c>
      <c r="U12" s="5">
        <f>INDEX(Næringsstoffinnhold!$E$54:$E$104,'Fjernes med planter'!Q12)*'Fjernes med planter'!R12/100</f>
        <v>0</v>
      </c>
      <c r="V12" s="5">
        <f>INDEX(Næringsstoffinnhold!$G$54:$G$104,'Fjernes med planter'!Q12)*'Fjernes med planter'!R12/100</f>
        <v>0</v>
      </c>
      <c r="W12" s="5">
        <f>INDEX(Næringsstoffinnhold!$H$54:$H$104,'Fjernes med planter'!Q12)*'Fjernes med planter'!R12/100</f>
        <v>0</v>
      </c>
      <c r="X12" s="5">
        <f>INDEX(Næringsstoffinnhold!$B$54:$B$104,A12)</f>
        <v>31</v>
      </c>
      <c r="Y12" s="5">
        <f t="shared" si="6"/>
        <v>0</v>
      </c>
      <c r="Z12" s="5">
        <f>INDEX(Næringsstoffinnhold!$C$54:$C$104,'Fjernes med planter'!X12)*'Fjernes med planter'!Y12/100</f>
        <v>0</v>
      </c>
      <c r="AA12" s="5">
        <f>INDEX(Næringsstoffinnhold!$D$54:$D$104,'Fjernes med planter'!X12)*'Fjernes med planter'!Y12/100</f>
        <v>0</v>
      </c>
      <c r="AB12" s="5">
        <f>INDEX(Næringsstoffinnhold!$E$54:$E$104,'Fjernes med planter'!X12)*'Fjernes med planter'!Y12/100</f>
        <v>0</v>
      </c>
      <c r="AC12" s="5">
        <f>INDEX(Næringsstoffinnhold!$G$54:$G$104,'Fjernes med planter'!X12)*'Fjernes med planter'!Y12/100</f>
        <v>0</v>
      </c>
      <c r="AD12" s="5">
        <f>INDEX(Næringsstoffinnhold!$H$54:$H$104,'Fjernes med planter'!X12)*'Fjernes med planter'!Y12/100</f>
        <v>0</v>
      </c>
      <c r="AE12" s="5">
        <f>INDEX(Næringsstoffinnhold!$B$54:$B$104,A12)</f>
        <v>31</v>
      </c>
      <c r="AF12" s="5">
        <f t="shared" si="7"/>
        <v>0</v>
      </c>
      <c r="AG12" s="5">
        <f>INDEX(Næringsstoffinnhold!$C$54:$C$104,'Fjernes med planter'!AE12)*'Fjernes med planter'!AF12/100</f>
        <v>0</v>
      </c>
      <c r="AH12" s="5">
        <f>INDEX(Næringsstoffinnhold!$D$54:$D$104,'Fjernes med planter'!AE12)*'Fjernes med planter'!AF12/100</f>
        <v>0</v>
      </c>
      <c r="AI12" s="5">
        <f>INDEX(Næringsstoffinnhold!$E$54:$E$104,'Fjernes med planter'!AE12)*'Fjernes med planter'!AF12/100</f>
        <v>0</v>
      </c>
      <c r="AJ12" s="5">
        <f>INDEX(Næringsstoffinnhold!$G$54:$G$104,'Fjernes med planter'!AE12)*'Fjernes med planter'!AF12/100</f>
        <v>0</v>
      </c>
      <c r="AK12" s="5">
        <f>INDEX(Næringsstoffinnhold!$H$54:$H$104,'Fjernes med planter'!AE12)*'Fjernes med planter'!AF12/100</f>
        <v>0</v>
      </c>
      <c r="AL12" s="5">
        <f>INDEX(Næringsstoffinnhold!$B$54:$B$104,A12)</f>
        <v>31</v>
      </c>
      <c r="AM12" s="6">
        <f t="shared" si="8"/>
        <v>0</v>
      </c>
      <c r="AN12" s="5">
        <f>INDEX(Næringsstoffinnhold!$C$54:$C$104,'Fjernes med planter'!AL12)*'Fjernes med planter'!AM12/100</f>
        <v>0</v>
      </c>
      <c r="AO12" s="5">
        <f>INDEX(Næringsstoffinnhold!$D$54:$D$104,'Fjernes med planter'!AL12)*'Fjernes med planter'!AM12/100</f>
        <v>0</v>
      </c>
      <c r="AP12" s="5">
        <f>INDEX(Næringsstoffinnhold!$E$54:$E$104,'Fjernes med planter'!AL12)*'Fjernes med planter'!AM12/100</f>
        <v>0</v>
      </c>
      <c r="AQ12" s="5">
        <f>INDEX(Næringsstoffinnhold!$G$54:$G$104,'Fjernes med planter'!AL12)*'Fjernes med planter'!AM12/100</f>
        <v>0</v>
      </c>
      <c r="AR12" s="5">
        <f>INDEX(Næringsstoffinnhold!$H$54:$H$104,'Fjernes med planter'!AL12)*'Fjernes med planter'!AM12/100</f>
        <v>0</v>
      </c>
      <c r="AS12" s="123">
        <f>INDEX(Næringsstoffinnhold!$B$54:$B$104,A12)</f>
        <v>31</v>
      </c>
      <c r="AT12" s="6">
        <f t="shared" si="9"/>
        <v>0</v>
      </c>
      <c r="AU12" s="5">
        <f>INDEX(Næringsstoffinnhold!$C$54:$C$104,'Fjernes med planter'!AS12)*'Fjernes med planter'!AT12/100</f>
        <v>0</v>
      </c>
      <c r="AV12" s="5">
        <f>INDEX(Næringsstoffinnhold!$D$54:$D$104,'Fjernes med planter'!AS12)*'Fjernes med planter'!AT12/100</f>
        <v>0</v>
      </c>
      <c r="AW12" s="5">
        <f>INDEX(Næringsstoffinnhold!$E$54:$E$104,'Fjernes med planter'!AS12)*'Fjernes med planter'!AT12/100</f>
        <v>0</v>
      </c>
      <c r="AX12" s="5">
        <f>INDEX(Næringsstoffinnhold!$G$54:$G$104,'Fjernes med planter'!AS12)*'Fjernes med planter'!AT12/100</f>
        <v>0</v>
      </c>
      <c r="AY12" s="5">
        <f>INDEX(Næringsstoffinnhold!$H$54:$H$104,'Fjernes med planter'!AS12)*'Fjernes med planter'!AT12/100</f>
        <v>0</v>
      </c>
      <c r="BA12" s="72"/>
      <c r="BB12" s="72"/>
      <c r="BC12" s="72"/>
      <c r="BD12" s="72"/>
      <c r="BE12" s="72"/>
      <c r="BF12" s="72"/>
      <c r="BG12" s="72"/>
      <c r="BH12" s="72"/>
      <c r="BI12" s="72"/>
    </row>
    <row r="13" spans="1:61" ht="19.899999999999999" customHeight="1" thickBot="1" x14ac:dyDescent="0.25">
      <c r="A13" s="35">
        <v>13</v>
      </c>
      <c r="B13" s="49"/>
      <c r="C13" s="49"/>
      <c r="D13" s="32">
        <f t="shared" si="0"/>
        <v>0</v>
      </c>
      <c r="E13" s="49"/>
      <c r="F13" s="49"/>
      <c r="G13" s="32">
        <f t="shared" si="1"/>
        <v>0</v>
      </c>
      <c r="H13" s="49"/>
      <c r="I13" s="49"/>
      <c r="J13" s="32">
        <f t="shared" si="2"/>
        <v>0</v>
      </c>
      <c r="K13" s="50"/>
      <c r="L13" s="50"/>
      <c r="M13" s="104">
        <f t="shared" si="3"/>
        <v>0</v>
      </c>
      <c r="N13" s="51"/>
      <c r="O13" s="50"/>
      <c r="P13" s="104">
        <f t="shared" si="4"/>
        <v>0</v>
      </c>
      <c r="Q13" s="5">
        <f>INDEX(Næringsstoffinnhold!$B$54:$B$104,A13)</f>
        <v>13</v>
      </c>
      <c r="R13" s="5">
        <f t="shared" si="5"/>
        <v>0</v>
      </c>
      <c r="S13" s="5">
        <f>INDEX(Næringsstoffinnhold!$C$54:$C$104,'Fjernes med planter'!Q13)*'Fjernes med planter'!R13/100</f>
        <v>0</v>
      </c>
      <c r="T13" s="5">
        <f>INDEX(Næringsstoffinnhold!$D$54:$D$104,'Fjernes med planter'!Q13)*'Fjernes med planter'!R13/100</f>
        <v>0</v>
      </c>
      <c r="U13" s="5">
        <f>INDEX(Næringsstoffinnhold!$E$54:$E$104,'Fjernes med planter'!Q13)*'Fjernes med planter'!R13/100</f>
        <v>0</v>
      </c>
      <c r="V13" s="5">
        <f>INDEX(Næringsstoffinnhold!$G$54:$G$104,'Fjernes med planter'!Q13)*'Fjernes med planter'!R13/100</f>
        <v>0</v>
      </c>
      <c r="W13" s="5">
        <f>INDEX(Næringsstoffinnhold!$H$54:$H$104,'Fjernes med planter'!Q13)*'Fjernes med planter'!R13/100</f>
        <v>0</v>
      </c>
      <c r="X13" s="5">
        <f>INDEX(Næringsstoffinnhold!$B$54:$B$104,A13)</f>
        <v>13</v>
      </c>
      <c r="Y13" s="5">
        <f t="shared" si="6"/>
        <v>0</v>
      </c>
      <c r="Z13" s="5">
        <f>INDEX(Næringsstoffinnhold!$C$54:$C$104,'Fjernes med planter'!X13)*'Fjernes med planter'!Y13/100</f>
        <v>0</v>
      </c>
      <c r="AA13" s="5">
        <f>INDEX(Næringsstoffinnhold!$D$54:$D$104,'Fjernes med planter'!X13)*'Fjernes med planter'!Y13/100</f>
        <v>0</v>
      </c>
      <c r="AB13" s="5">
        <f>INDEX(Næringsstoffinnhold!$E$54:$E$104,'Fjernes med planter'!X13)*'Fjernes med planter'!Y13/100</f>
        <v>0</v>
      </c>
      <c r="AC13" s="5">
        <f>INDEX(Næringsstoffinnhold!$G$54:$G$104,'Fjernes med planter'!X13)*'Fjernes med planter'!Y13/100</f>
        <v>0</v>
      </c>
      <c r="AD13" s="5">
        <f>INDEX(Næringsstoffinnhold!$H$54:$H$104,'Fjernes med planter'!X13)*'Fjernes med planter'!Y13/100</f>
        <v>0</v>
      </c>
      <c r="AE13" s="5">
        <f>INDEX(Næringsstoffinnhold!$B$54:$B$104,A13)</f>
        <v>13</v>
      </c>
      <c r="AF13" s="5">
        <f t="shared" si="7"/>
        <v>0</v>
      </c>
      <c r="AG13" s="5">
        <f>INDEX(Næringsstoffinnhold!$C$54:$C$104,'Fjernes med planter'!AE13)*'Fjernes med planter'!AF13/100</f>
        <v>0</v>
      </c>
      <c r="AH13" s="5">
        <f>INDEX(Næringsstoffinnhold!$D$54:$D$104,'Fjernes med planter'!AE13)*'Fjernes med planter'!AF13/100</f>
        <v>0</v>
      </c>
      <c r="AI13" s="5">
        <f>INDEX(Næringsstoffinnhold!$E$54:$E$104,'Fjernes med planter'!AE13)*'Fjernes med planter'!AF13/100</f>
        <v>0</v>
      </c>
      <c r="AJ13" s="5">
        <f>INDEX(Næringsstoffinnhold!$G$54:$G$104,'Fjernes med planter'!AE13)*'Fjernes med planter'!AF13/100</f>
        <v>0</v>
      </c>
      <c r="AK13" s="5">
        <f>INDEX(Næringsstoffinnhold!$H$54:$H$104,'Fjernes med planter'!AE13)*'Fjernes med planter'!AF13/100</f>
        <v>0</v>
      </c>
      <c r="AL13" s="5">
        <f>INDEX(Næringsstoffinnhold!$B$54:$B$104,A13)</f>
        <v>13</v>
      </c>
      <c r="AM13" s="6">
        <f t="shared" si="8"/>
        <v>0</v>
      </c>
      <c r="AN13" s="5">
        <f>INDEX(Næringsstoffinnhold!$C$54:$C$104,'Fjernes med planter'!AL13)*'Fjernes med planter'!AM13/100</f>
        <v>0</v>
      </c>
      <c r="AO13" s="5">
        <f>INDEX(Næringsstoffinnhold!$D$54:$D$104,'Fjernes med planter'!AL13)*'Fjernes med planter'!AM13/100</f>
        <v>0</v>
      </c>
      <c r="AP13" s="5">
        <f>INDEX(Næringsstoffinnhold!$E$54:$E$104,'Fjernes med planter'!AL13)*'Fjernes med planter'!AM13/100</f>
        <v>0</v>
      </c>
      <c r="AQ13" s="5">
        <f>INDEX(Næringsstoffinnhold!$G$54:$G$104,'Fjernes med planter'!AL13)*'Fjernes med planter'!AM13/100</f>
        <v>0</v>
      </c>
      <c r="AR13" s="5">
        <f>INDEX(Næringsstoffinnhold!$H$54:$H$104,'Fjernes med planter'!AL13)*'Fjernes med planter'!AM13/100</f>
        <v>0</v>
      </c>
      <c r="AS13" s="123">
        <f>INDEX(Næringsstoffinnhold!$B$54:$B$104,A13)</f>
        <v>13</v>
      </c>
      <c r="AT13" s="6">
        <f t="shared" si="9"/>
        <v>0</v>
      </c>
      <c r="AU13" s="5">
        <f>INDEX(Næringsstoffinnhold!$C$54:$C$104,'Fjernes med planter'!AS13)*'Fjernes med planter'!AT13/100</f>
        <v>0</v>
      </c>
      <c r="AV13" s="5">
        <f>INDEX(Næringsstoffinnhold!$D$54:$D$104,'Fjernes med planter'!AS13)*'Fjernes med planter'!AT13/100</f>
        <v>0</v>
      </c>
      <c r="AW13" s="5">
        <f>INDEX(Næringsstoffinnhold!$E$54:$E$104,'Fjernes med planter'!AS13)*'Fjernes med planter'!AT13/100</f>
        <v>0</v>
      </c>
      <c r="AX13" s="5">
        <f>INDEX(Næringsstoffinnhold!$G$54:$G$104,'Fjernes med planter'!AS13)*'Fjernes med planter'!AT13/100</f>
        <v>0</v>
      </c>
      <c r="AY13" s="5">
        <f>INDEX(Næringsstoffinnhold!$H$54:$H$104,'Fjernes med planter'!AS13)*'Fjernes med planter'!AT13/100</f>
        <v>0</v>
      </c>
      <c r="BA13" s="72"/>
      <c r="BB13" s="72"/>
      <c r="BC13" s="72"/>
      <c r="BD13" s="72"/>
      <c r="BE13" s="72"/>
      <c r="BF13" s="72"/>
      <c r="BG13" s="72"/>
      <c r="BH13" s="72"/>
      <c r="BI13" s="72"/>
    </row>
    <row r="14" spans="1:61" ht="19.899999999999999" customHeight="1" thickBot="1" x14ac:dyDescent="0.25">
      <c r="A14" s="35">
        <v>5</v>
      </c>
      <c r="B14" s="49"/>
      <c r="C14" s="49"/>
      <c r="D14" s="32">
        <f t="shared" si="0"/>
        <v>0</v>
      </c>
      <c r="E14" s="49"/>
      <c r="F14" s="49"/>
      <c r="G14" s="32">
        <f t="shared" si="1"/>
        <v>0</v>
      </c>
      <c r="H14" s="49"/>
      <c r="I14" s="49"/>
      <c r="J14" s="32">
        <f t="shared" si="2"/>
        <v>0</v>
      </c>
      <c r="K14" s="50"/>
      <c r="L14" s="50"/>
      <c r="M14" s="104">
        <f t="shared" si="3"/>
        <v>0</v>
      </c>
      <c r="N14" s="51"/>
      <c r="O14" s="50"/>
      <c r="P14" s="104">
        <f t="shared" si="4"/>
        <v>0</v>
      </c>
      <c r="Q14" s="5">
        <f>INDEX(Næringsstoffinnhold!$B$54:$B$104,A14)</f>
        <v>5</v>
      </c>
      <c r="R14" s="5">
        <f t="shared" si="5"/>
        <v>0</v>
      </c>
      <c r="S14" s="5">
        <f>INDEX(Næringsstoffinnhold!$C$54:$C$104,'Fjernes med planter'!Q14)*'Fjernes med planter'!R14/100</f>
        <v>0</v>
      </c>
      <c r="T14" s="5">
        <f>INDEX(Næringsstoffinnhold!$D$54:$D$104,'Fjernes med planter'!Q14)*'Fjernes med planter'!R14/100</f>
        <v>0</v>
      </c>
      <c r="U14" s="5">
        <f>INDEX(Næringsstoffinnhold!$E$54:$E$104,'Fjernes med planter'!Q14)*'Fjernes med planter'!R14/100</f>
        <v>0</v>
      </c>
      <c r="V14" s="5">
        <f>INDEX(Næringsstoffinnhold!$G$54:$G$104,'Fjernes med planter'!Q14)*'Fjernes med planter'!R14/100</f>
        <v>0</v>
      </c>
      <c r="W14" s="5">
        <f>INDEX(Næringsstoffinnhold!$H$54:$H$104,'Fjernes med planter'!Q14)*'Fjernes med planter'!R14/100</f>
        <v>0</v>
      </c>
      <c r="X14" s="5">
        <f>INDEX(Næringsstoffinnhold!$B$54:$B$104,A14)</f>
        <v>5</v>
      </c>
      <c r="Y14" s="5">
        <f t="shared" si="6"/>
        <v>0</v>
      </c>
      <c r="Z14" s="5">
        <f>INDEX(Næringsstoffinnhold!$C$54:$C$104,'Fjernes med planter'!X14)*'Fjernes med planter'!Y14/100</f>
        <v>0</v>
      </c>
      <c r="AA14" s="5">
        <f>INDEX(Næringsstoffinnhold!$D$54:$D$104,'Fjernes med planter'!X14)*'Fjernes med planter'!Y14/100</f>
        <v>0</v>
      </c>
      <c r="AB14" s="5">
        <f>INDEX(Næringsstoffinnhold!$E$54:$E$104,'Fjernes med planter'!X14)*'Fjernes med planter'!Y14/100</f>
        <v>0</v>
      </c>
      <c r="AC14" s="5">
        <f>INDEX(Næringsstoffinnhold!$G$54:$G$104,'Fjernes med planter'!X14)*'Fjernes med planter'!Y14/100</f>
        <v>0</v>
      </c>
      <c r="AD14" s="5">
        <f>INDEX(Næringsstoffinnhold!$H$54:$H$104,'Fjernes med planter'!X14)*'Fjernes med planter'!Y14/100</f>
        <v>0</v>
      </c>
      <c r="AE14" s="5">
        <f>INDEX(Næringsstoffinnhold!$B$54:$B$104,A14)</f>
        <v>5</v>
      </c>
      <c r="AF14" s="5">
        <f t="shared" si="7"/>
        <v>0</v>
      </c>
      <c r="AG14" s="5">
        <f>INDEX(Næringsstoffinnhold!$C$54:$C$104,'Fjernes med planter'!AE14)*'Fjernes med planter'!AF14/100</f>
        <v>0</v>
      </c>
      <c r="AH14" s="5">
        <f>INDEX(Næringsstoffinnhold!$D$54:$D$104,'Fjernes med planter'!AE14)*'Fjernes med planter'!AF14/100</f>
        <v>0</v>
      </c>
      <c r="AI14" s="5">
        <f>INDEX(Næringsstoffinnhold!$E$54:$E$104,'Fjernes med planter'!AE14)*'Fjernes med planter'!AF14/100</f>
        <v>0</v>
      </c>
      <c r="AJ14" s="5">
        <f>INDEX(Næringsstoffinnhold!$G$54:$G$104,'Fjernes med planter'!AE14)*'Fjernes med planter'!AF14/100</f>
        <v>0</v>
      </c>
      <c r="AK14" s="5">
        <f>INDEX(Næringsstoffinnhold!$H$54:$H$104,'Fjernes med planter'!AE14)*'Fjernes med planter'!AF14/100</f>
        <v>0</v>
      </c>
      <c r="AL14" s="5">
        <f>INDEX(Næringsstoffinnhold!$B$54:$B$104,A14)</f>
        <v>5</v>
      </c>
      <c r="AM14" s="6">
        <f t="shared" si="8"/>
        <v>0</v>
      </c>
      <c r="AN14" s="5">
        <f>INDEX(Næringsstoffinnhold!$C$54:$C$104,'Fjernes med planter'!AL14)*'Fjernes med planter'!AM14/100</f>
        <v>0</v>
      </c>
      <c r="AO14" s="5">
        <f>INDEX(Næringsstoffinnhold!$D$54:$D$104,'Fjernes med planter'!AL14)*'Fjernes med planter'!AM14/100</f>
        <v>0</v>
      </c>
      <c r="AP14" s="5">
        <f>INDEX(Næringsstoffinnhold!$E$54:$E$104,'Fjernes med planter'!AL14)*'Fjernes med planter'!AM14/100</f>
        <v>0</v>
      </c>
      <c r="AQ14" s="5">
        <f>INDEX(Næringsstoffinnhold!$G$54:$G$104,'Fjernes med planter'!AL14)*'Fjernes med planter'!AM14/100</f>
        <v>0</v>
      </c>
      <c r="AR14" s="5">
        <f>INDEX(Næringsstoffinnhold!$H$54:$H$104,'Fjernes med planter'!AL14)*'Fjernes med planter'!AM14/100</f>
        <v>0</v>
      </c>
      <c r="AS14" s="123">
        <f>INDEX(Næringsstoffinnhold!$B$54:$B$104,A14)</f>
        <v>5</v>
      </c>
      <c r="AT14" s="6">
        <f t="shared" si="9"/>
        <v>0</v>
      </c>
      <c r="AU14" s="5">
        <f>INDEX(Næringsstoffinnhold!$C$54:$C$104,'Fjernes med planter'!AS14)*'Fjernes med planter'!AT14/100</f>
        <v>0</v>
      </c>
      <c r="AV14" s="5">
        <f>INDEX(Næringsstoffinnhold!$D$54:$D$104,'Fjernes med planter'!AS14)*'Fjernes med planter'!AT14/100</f>
        <v>0</v>
      </c>
      <c r="AW14" s="5">
        <f>INDEX(Næringsstoffinnhold!$E$54:$E$104,'Fjernes med planter'!AS14)*'Fjernes med planter'!AT14/100</f>
        <v>0</v>
      </c>
      <c r="AX14" s="5">
        <f>INDEX(Næringsstoffinnhold!$G$54:$G$104,'Fjernes med planter'!AS14)*'Fjernes med planter'!AT14/100</f>
        <v>0</v>
      </c>
      <c r="AY14" s="5">
        <f>INDEX(Næringsstoffinnhold!$H$54:$H$104,'Fjernes med planter'!AS14)*'Fjernes med planter'!AT14/100</f>
        <v>0</v>
      </c>
      <c r="BA14" s="72"/>
      <c r="BB14" s="72"/>
      <c r="BC14" s="72"/>
      <c r="BD14" s="72"/>
      <c r="BE14" s="72"/>
      <c r="BF14" s="72"/>
      <c r="BG14" s="72"/>
      <c r="BH14" s="72"/>
      <c r="BI14" s="72"/>
    </row>
    <row r="15" spans="1:61" ht="19.899999999999999" customHeight="1" thickBot="1" x14ac:dyDescent="0.25">
      <c r="A15" s="35">
        <v>4</v>
      </c>
      <c r="B15" s="49"/>
      <c r="C15" s="49"/>
      <c r="D15" s="32">
        <f t="shared" si="0"/>
        <v>0</v>
      </c>
      <c r="E15" s="49"/>
      <c r="F15" s="49"/>
      <c r="G15" s="32">
        <f t="shared" si="1"/>
        <v>0</v>
      </c>
      <c r="H15" s="49"/>
      <c r="I15" s="49"/>
      <c r="J15" s="32">
        <f t="shared" si="2"/>
        <v>0</v>
      </c>
      <c r="K15" s="50"/>
      <c r="L15" s="50"/>
      <c r="M15" s="104">
        <f t="shared" si="3"/>
        <v>0</v>
      </c>
      <c r="N15" s="51"/>
      <c r="O15" s="50"/>
      <c r="P15" s="104">
        <f t="shared" si="4"/>
        <v>0</v>
      </c>
      <c r="Q15" s="5">
        <f>INDEX(Næringsstoffinnhold!$B$54:$B$104,A15)</f>
        <v>4</v>
      </c>
      <c r="R15" s="5">
        <f t="shared" si="5"/>
        <v>0</v>
      </c>
      <c r="S15" s="5">
        <f>INDEX(Næringsstoffinnhold!$C$54:$C$104,'Fjernes med planter'!Q15)*'Fjernes med planter'!R15/100</f>
        <v>0</v>
      </c>
      <c r="T15" s="5">
        <f>INDEX(Næringsstoffinnhold!$D$54:$D$104,'Fjernes med planter'!Q15)*'Fjernes med planter'!R15/100</f>
        <v>0</v>
      </c>
      <c r="U15" s="5">
        <f>INDEX(Næringsstoffinnhold!$E$54:$E$104,'Fjernes med planter'!Q15)*'Fjernes med planter'!R15/100</f>
        <v>0</v>
      </c>
      <c r="V15" s="5">
        <f>INDEX(Næringsstoffinnhold!$G$54:$G$104,'Fjernes med planter'!Q15)*'Fjernes med planter'!R15/100</f>
        <v>0</v>
      </c>
      <c r="W15" s="5">
        <f>INDEX(Næringsstoffinnhold!$H$54:$H$104,'Fjernes med planter'!Q15)*'Fjernes med planter'!R15/100</f>
        <v>0</v>
      </c>
      <c r="X15" s="5">
        <f>INDEX(Næringsstoffinnhold!$B$54:$B$104,A15)</f>
        <v>4</v>
      </c>
      <c r="Y15" s="5">
        <f t="shared" si="6"/>
        <v>0</v>
      </c>
      <c r="Z15" s="5">
        <f>INDEX(Næringsstoffinnhold!$C$54:$C$104,'Fjernes med planter'!X15)*'Fjernes med planter'!Y15/100</f>
        <v>0</v>
      </c>
      <c r="AA15" s="5">
        <f>INDEX(Næringsstoffinnhold!$D$54:$D$104,'Fjernes med planter'!X15)*'Fjernes med planter'!Y15/100</f>
        <v>0</v>
      </c>
      <c r="AB15" s="5">
        <f>INDEX(Næringsstoffinnhold!$E$54:$E$104,'Fjernes med planter'!X15)*'Fjernes med planter'!Y15/100</f>
        <v>0</v>
      </c>
      <c r="AC15" s="5">
        <f>INDEX(Næringsstoffinnhold!$G$54:$G$104,'Fjernes med planter'!X15)*'Fjernes med planter'!Y15/100</f>
        <v>0</v>
      </c>
      <c r="AD15" s="5">
        <f>INDEX(Næringsstoffinnhold!$H$54:$H$104,'Fjernes med planter'!X15)*'Fjernes med planter'!Y15/100</f>
        <v>0</v>
      </c>
      <c r="AE15" s="5">
        <f>INDEX(Næringsstoffinnhold!$B$54:$B$104,A15)</f>
        <v>4</v>
      </c>
      <c r="AF15" s="5">
        <f t="shared" si="7"/>
        <v>0</v>
      </c>
      <c r="AG15" s="5">
        <f>INDEX(Næringsstoffinnhold!$C$54:$C$104,'Fjernes med planter'!AE15)*'Fjernes med planter'!AF15/100</f>
        <v>0</v>
      </c>
      <c r="AH15" s="5">
        <f>INDEX(Næringsstoffinnhold!$D$54:$D$104,'Fjernes med planter'!AE15)*'Fjernes med planter'!AF15/100</f>
        <v>0</v>
      </c>
      <c r="AI15" s="5">
        <f>INDEX(Næringsstoffinnhold!$E$54:$E$104,'Fjernes med planter'!AE15)*'Fjernes med planter'!AF15/100</f>
        <v>0</v>
      </c>
      <c r="AJ15" s="5">
        <f>INDEX(Næringsstoffinnhold!$G$54:$G$104,'Fjernes med planter'!AE15)*'Fjernes med planter'!AF15/100</f>
        <v>0</v>
      </c>
      <c r="AK15" s="5">
        <f>INDEX(Næringsstoffinnhold!$H$54:$H$104,'Fjernes med planter'!AE15)*'Fjernes med planter'!AF15/100</f>
        <v>0</v>
      </c>
      <c r="AL15" s="5">
        <f>INDEX(Næringsstoffinnhold!$B$54:$B$104,A15)</f>
        <v>4</v>
      </c>
      <c r="AM15" s="6">
        <f t="shared" si="8"/>
        <v>0</v>
      </c>
      <c r="AN15" s="5">
        <f>INDEX(Næringsstoffinnhold!$C$54:$C$104,'Fjernes med planter'!AL15)*'Fjernes med planter'!AM15/100</f>
        <v>0</v>
      </c>
      <c r="AO15" s="5">
        <f>INDEX(Næringsstoffinnhold!$D$54:$D$104,'Fjernes med planter'!AL15)*'Fjernes med planter'!AM15/100</f>
        <v>0</v>
      </c>
      <c r="AP15" s="5">
        <f>INDEX(Næringsstoffinnhold!$E$54:$E$104,'Fjernes med planter'!AL15)*'Fjernes med planter'!AM15/100</f>
        <v>0</v>
      </c>
      <c r="AQ15" s="5">
        <f>INDEX(Næringsstoffinnhold!$G$54:$G$104,'Fjernes med planter'!AL15)*'Fjernes med planter'!AM15/100</f>
        <v>0</v>
      </c>
      <c r="AR15" s="5">
        <f>INDEX(Næringsstoffinnhold!$H$54:$H$104,'Fjernes med planter'!AL15)*'Fjernes med planter'!AM15/100</f>
        <v>0</v>
      </c>
      <c r="AS15" s="123">
        <f>INDEX(Næringsstoffinnhold!$B$54:$B$104,A15)</f>
        <v>4</v>
      </c>
      <c r="AT15" s="6">
        <f t="shared" si="9"/>
        <v>0</v>
      </c>
      <c r="AU15" s="5">
        <f>INDEX(Næringsstoffinnhold!$C$54:$C$104,'Fjernes med planter'!AS15)*'Fjernes med planter'!AT15/100</f>
        <v>0</v>
      </c>
      <c r="AV15" s="5">
        <f>INDEX(Næringsstoffinnhold!$D$54:$D$104,'Fjernes med planter'!AS15)*'Fjernes med planter'!AT15/100</f>
        <v>0</v>
      </c>
      <c r="AW15" s="5">
        <f>INDEX(Næringsstoffinnhold!$E$54:$E$104,'Fjernes med planter'!AS15)*'Fjernes med planter'!AT15/100</f>
        <v>0</v>
      </c>
      <c r="AX15" s="5">
        <f>INDEX(Næringsstoffinnhold!$G$54:$G$104,'Fjernes med planter'!AS15)*'Fjernes med planter'!AT15/100</f>
        <v>0</v>
      </c>
      <c r="AY15" s="5">
        <f>INDEX(Næringsstoffinnhold!$H$54:$H$104,'Fjernes med planter'!AS15)*'Fjernes med planter'!AT15/100</f>
        <v>0</v>
      </c>
      <c r="BA15" s="72"/>
      <c r="BB15" s="72"/>
      <c r="BC15" s="72"/>
      <c r="BD15" s="72"/>
      <c r="BE15" s="72"/>
      <c r="BF15" s="72"/>
      <c r="BG15" s="72"/>
      <c r="BH15" s="72"/>
      <c r="BI15" s="72"/>
    </row>
    <row r="16" spans="1:61" ht="19.899999999999999" customHeight="1" thickBot="1" x14ac:dyDescent="0.25">
      <c r="A16" s="35">
        <v>5</v>
      </c>
      <c r="B16" s="49"/>
      <c r="C16" s="49"/>
      <c r="D16" s="32">
        <f t="shared" si="0"/>
        <v>0</v>
      </c>
      <c r="E16" s="49"/>
      <c r="F16" s="49"/>
      <c r="G16" s="32">
        <f t="shared" si="1"/>
        <v>0</v>
      </c>
      <c r="H16" s="49"/>
      <c r="I16" s="49"/>
      <c r="J16" s="32">
        <f t="shared" si="2"/>
        <v>0</v>
      </c>
      <c r="K16" s="50"/>
      <c r="L16" s="50"/>
      <c r="M16" s="104">
        <f t="shared" si="3"/>
        <v>0</v>
      </c>
      <c r="N16" s="51"/>
      <c r="O16" s="50"/>
      <c r="P16" s="104">
        <f t="shared" si="4"/>
        <v>0</v>
      </c>
      <c r="Q16" s="5">
        <f>INDEX(Næringsstoffinnhold!$B$54:$B$104,A16)</f>
        <v>5</v>
      </c>
      <c r="R16" s="5">
        <f t="shared" si="5"/>
        <v>0</v>
      </c>
      <c r="S16" s="5">
        <f>INDEX(Næringsstoffinnhold!$C$54:$C$104,'Fjernes med planter'!Q16)*'Fjernes med planter'!R16/100</f>
        <v>0</v>
      </c>
      <c r="T16" s="5">
        <f>INDEX(Næringsstoffinnhold!$D$54:$D$104,'Fjernes med planter'!Q16)*'Fjernes med planter'!R16/100</f>
        <v>0</v>
      </c>
      <c r="U16" s="5">
        <f>INDEX(Næringsstoffinnhold!$E$54:$E$104,'Fjernes med planter'!Q16)*'Fjernes med planter'!R16/100</f>
        <v>0</v>
      </c>
      <c r="V16" s="5">
        <f>INDEX(Næringsstoffinnhold!$G$54:$G$104,'Fjernes med planter'!Q16)*'Fjernes med planter'!R16/100</f>
        <v>0</v>
      </c>
      <c r="W16" s="5">
        <f>INDEX(Næringsstoffinnhold!$H$54:$H$104,'Fjernes med planter'!Q16)*'Fjernes med planter'!R16/100</f>
        <v>0</v>
      </c>
      <c r="X16" s="5">
        <f>INDEX(Næringsstoffinnhold!$B$54:$B$104,A16)</f>
        <v>5</v>
      </c>
      <c r="Y16" s="5">
        <f t="shared" si="6"/>
        <v>0</v>
      </c>
      <c r="Z16" s="5">
        <f>INDEX(Næringsstoffinnhold!$C$54:$C$104,'Fjernes med planter'!X16)*'Fjernes med planter'!Y16/100</f>
        <v>0</v>
      </c>
      <c r="AA16" s="5">
        <f>INDEX(Næringsstoffinnhold!$D$54:$D$104,'Fjernes med planter'!X16)*'Fjernes med planter'!Y16/100</f>
        <v>0</v>
      </c>
      <c r="AB16" s="5">
        <f>INDEX(Næringsstoffinnhold!$E$54:$E$104,'Fjernes med planter'!X16)*'Fjernes med planter'!Y16/100</f>
        <v>0</v>
      </c>
      <c r="AC16" s="5">
        <f>INDEX(Næringsstoffinnhold!$G$54:$G$104,'Fjernes med planter'!X16)*'Fjernes med planter'!Y16/100</f>
        <v>0</v>
      </c>
      <c r="AD16" s="5">
        <f>INDEX(Næringsstoffinnhold!$H$54:$H$104,'Fjernes med planter'!X16)*'Fjernes med planter'!Y16/100</f>
        <v>0</v>
      </c>
      <c r="AE16" s="5">
        <f>INDEX(Næringsstoffinnhold!$B$54:$B$104,A16)</f>
        <v>5</v>
      </c>
      <c r="AF16" s="5">
        <f t="shared" si="7"/>
        <v>0</v>
      </c>
      <c r="AG16" s="5">
        <f>INDEX(Næringsstoffinnhold!$C$54:$C$104,'Fjernes med planter'!AE16)*'Fjernes med planter'!AF16/100</f>
        <v>0</v>
      </c>
      <c r="AH16" s="5">
        <f>INDEX(Næringsstoffinnhold!$D$54:$D$104,'Fjernes med planter'!AE16)*'Fjernes med planter'!AF16/100</f>
        <v>0</v>
      </c>
      <c r="AI16" s="5">
        <f>INDEX(Næringsstoffinnhold!$E$54:$E$104,'Fjernes med planter'!AE16)*'Fjernes med planter'!AF16/100</f>
        <v>0</v>
      </c>
      <c r="AJ16" s="5">
        <f>INDEX(Næringsstoffinnhold!$G$54:$G$104,'Fjernes med planter'!AE16)*'Fjernes med planter'!AF16/100</f>
        <v>0</v>
      </c>
      <c r="AK16" s="5">
        <f>INDEX(Næringsstoffinnhold!$H$54:$H$104,'Fjernes med planter'!AE16)*'Fjernes med planter'!AF16/100</f>
        <v>0</v>
      </c>
      <c r="AL16" s="5">
        <f>INDEX(Næringsstoffinnhold!$B$54:$B$104,A16)</f>
        <v>5</v>
      </c>
      <c r="AM16" s="6">
        <f t="shared" si="8"/>
        <v>0</v>
      </c>
      <c r="AN16" s="5">
        <f>INDEX(Næringsstoffinnhold!$C$54:$C$104,'Fjernes med planter'!AL16)*'Fjernes med planter'!AM16/100</f>
        <v>0</v>
      </c>
      <c r="AO16" s="5">
        <f>INDEX(Næringsstoffinnhold!$D$54:$D$104,'Fjernes med planter'!AL16)*'Fjernes med planter'!AM16/100</f>
        <v>0</v>
      </c>
      <c r="AP16" s="5">
        <f>INDEX(Næringsstoffinnhold!$E$54:$E$104,'Fjernes med planter'!AL16)*'Fjernes med planter'!AM16/100</f>
        <v>0</v>
      </c>
      <c r="AQ16" s="5">
        <f>INDEX(Næringsstoffinnhold!$G$54:$G$104,'Fjernes med planter'!AL16)*'Fjernes med planter'!AM16/100</f>
        <v>0</v>
      </c>
      <c r="AR16" s="5">
        <f>INDEX(Næringsstoffinnhold!$H$54:$H$104,'Fjernes med planter'!AL16)*'Fjernes med planter'!AM16/100</f>
        <v>0</v>
      </c>
      <c r="AS16" s="123">
        <f>INDEX(Næringsstoffinnhold!$B$54:$B$104,A16)</f>
        <v>5</v>
      </c>
      <c r="AT16" s="6">
        <f t="shared" si="9"/>
        <v>0</v>
      </c>
      <c r="AU16" s="5">
        <f>INDEX(Næringsstoffinnhold!$C$54:$C$104,'Fjernes med planter'!AS16)*'Fjernes med planter'!AT16/100</f>
        <v>0</v>
      </c>
      <c r="AV16" s="5">
        <f>INDEX(Næringsstoffinnhold!$D$54:$D$104,'Fjernes med planter'!AS16)*'Fjernes med planter'!AT16/100</f>
        <v>0</v>
      </c>
      <c r="AW16" s="5">
        <f>INDEX(Næringsstoffinnhold!$E$54:$E$104,'Fjernes med planter'!AS16)*'Fjernes med planter'!AT16/100</f>
        <v>0</v>
      </c>
      <c r="AX16" s="5">
        <f>INDEX(Næringsstoffinnhold!$G$54:$G$104,'Fjernes med planter'!AS16)*'Fjernes med planter'!AT16/100</f>
        <v>0</v>
      </c>
      <c r="AY16" s="5">
        <f>INDEX(Næringsstoffinnhold!$H$54:$H$104,'Fjernes med planter'!AS16)*'Fjernes med planter'!AT16/100</f>
        <v>0</v>
      </c>
      <c r="BA16" s="72"/>
      <c r="BB16" s="72"/>
      <c r="BC16" s="72"/>
      <c r="BD16" s="72"/>
      <c r="BE16" s="72"/>
      <c r="BF16" s="72"/>
      <c r="BG16" s="72"/>
      <c r="BH16" s="72"/>
      <c r="BI16" s="72"/>
    </row>
    <row r="17" spans="1:61" ht="19.899999999999999" customHeight="1" thickBot="1" x14ac:dyDescent="0.25">
      <c r="A17" s="35">
        <v>15</v>
      </c>
      <c r="B17" s="49"/>
      <c r="C17" s="49"/>
      <c r="D17" s="32">
        <f t="shared" si="0"/>
        <v>0</v>
      </c>
      <c r="E17" s="49"/>
      <c r="F17" s="49"/>
      <c r="G17" s="32">
        <f t="shared" si="1"/>
        <v>0</v>
      </c>
      <c r="H17" s="49"/>
      <c r="I17" s="49"/>
      <c r="J17" s="32">
        <f t="shared" si="2"/>
        <v>0</v>
      </c>
      <c r="K17" s="50"/>
      <c r="L17" s="50"/>
      <c r="M17" s="104">
        <f t="shared" si="3"/>
        <v>0</v>
      </c>
      <c r="N17" s="51"/>
      <c r="O17" s="50"/>
      <c r="P17" s="104">
        <f t="shared" si="4"/>
        <v>0</v>
      </c>
      <c r="Q17" s="5">
        <f>INDEX(Næringsstoffinnhold!$B$54:$B$104,A17)</f>
        <v>15</v>
      </c>
      <c r="R17" s="5">
        <f t="shared" si="5"/>
        <v>0</v>
      </c>
      <c r="S17" s="5">
        <f>INDEX(Næringsstoffinnhold!$C$54:$C$104,'Fjernes med planter'!Q17)*'Fjernes med planter'!R17/100</f>
        <v>0</v>
      </c>
      <c r="T17" s="5">
        <f>INDEX(Næringsstoffinnhold!$D$54:$D$104,'Fjernes med planter'!Q17)*'Fjernes med planter'!R17/100</f>
        <v>0</v>
      </c>
      <c r="U17" s="5">
        <f>INDEX(Næringsstoffinnhold!$E$54:$E$104,'Fjernes med planter'!Q17)*'Fjernes med planter'!R17/100</f>
        <v>0</v>
      </c>
      <c r="V17" s="5">
        <f>INDEX(Næringsstoffinnhold!$G$54:$G$104,'Fjernes med planter'!Q17)*'Fjernes med planter'!R17/100</f>
        <v>0</v>
      </c>
      <c r="W17" s="5">
        <f>INDEX(Næringsstoffinnhold!$H$54:$H$104,'Fjernes med planter'!Q17)*'Fjernes med planter'!R17/100</f>
        <v>0</v>
      </c>
      <c r="X17" s="5">
        <f>INDEX(Næringsstoffinnhold!$B$54:$B$104,A17)</f>
        <v>15</v>
      </c>
      <c r="Y17" s="5">
        <f t="shared" si="6"/>
        <v>0</v>
      </c>
      <c r="Z17" s="5">
        <f>INDEX(Næringsstoffinnhold!$C$54:$C$104,'Fjernes med planter'!X17)*'Fjernes med planter'!Y17/100</f>
        <v>0</v>
      </c>
      <c r="AA17" s="5">
        <f>INDEX(Næringsstoffinnhold!$D$54:$D$104,'Fjernes med planter'!X17)*'Fjernes med planter'!Y17/100</f>
        <v>0</v>
      </c>
      <c r="AB17" s="5">
        <f>INDEX(Næringsstoffinnhold!$E$54:$E$104,'Fjernes med planter'!X17)*'Fjernes med planter'!Y17/100</f>
        <v>0</v>
      </c>
      <c r="AC17" s="5">
        <f>INDEX(Næringsstoffinnhold!$G$54:$G$104,'Fjernes med planter'!X17)*'Fjernes med planter'!Y17/100</f>
        <v>0</v>
      </c>
      <c r="AD17" s="5">
        <f>INDEX(Næringsstoffinnhold!$H$54:$H$104,'Fjernes med planter'!X17)*'Fjernes med planter'!Y17/100</f>
        <v>0</v>
      </c>
      <c r="AE17" s="5">
        <f>INDEX(Næringsstoffinnhold!$B$54:$B$104,A17)</f>
        <v>15</v>
      </c>
      <c r="AF17" s="5">
        <f t="shared" si="7"/>
        <v>0</v>
      </c>
      <c r="AG17" s="5">
        <f>INDEX(Næringsstoffinnhold!$C$54:$C$104,'Fjernes med planter'!AE17)*'Fjernes med planter'!AF17/100</f>
        <v>0</v>
      </c>
      <c r="AH17" s="5">
        <f>INDEX(Næringsstoffinnhold!$D$54:$D$104,'Fjernes med planter'!AE17)*'Fjernes med planter'!AF17/100</f>
        <v>0</v>
      </c>
      <c r="AI17" s="5">
        <f>INDEX(Næringsstoffinnhold!$E$54:$E$104,'Fjernes med planter'!AE17)*'Fjernes med planter'!AF17/100</f>
        <v>0</v>
      </c>
      <c r="AJ17" s="5">
        <f>INDEX(Næringsstoffinnhold!$G$54:$G$104,'Fjernes med planter'!AE17)*'Fjernes med planter'!AF17/100</f>
        <v>0</v>
      </c>
      <c r="AK17" s="5">
        <f>INDEX(Næringsstoffinnhold!$H$54:$H$104,'Fjernes med planter'!AE17)*'Fjernes med planter'!AF17/100</f>
        <v>0</v>
      </c>
      <c r="AL17" s="5">
        <f>INDEX(Næringsstoffinnhold!$B$54:$B$104,A17)</f>
        <v>15</v>
      </c>
      <c r="AM17" s="6">
        <f t="shared" si="8"/>
        <v>0</v>
      </c>
      <c r="AN17" s="5">
        <f>INDEX(Næringsstoffinnhold!$C$54:$C$104,'Fjernes med planter'!AL17)*'Fjernes med planter'!AM17/100</f>
        <v>0</v>
      </c>
      <c r="AO17" s="5">
        <f>INDEX(Næringsstoffinnhold!$D$54:$D$104,'Fjernes med planter'!AL17)*'Fjernes med planter'!AM17/100</f>
        <v>0</v>
      </c>
      <c r="AP17" s="5">
        <f>INDEX(Næringsstoffinnhold!$E$54:$E$104,'Fjernes med planter'!AL17)*'Fjernes med planter'!AM17/100</f>
        <v>0</v>
      </c>
      <c r="AQ17" s="5">
        <f>INDEX(Næringsstoffinnhold!$G$54:$G$104,'Fjernes med planter'!AL17)*'Fjernes med planter'!AM17/100</f>
        <v>0</v>
      </c>
      <c r="AR17" s="5">
        <f>INDEX(Næringsstoffinnhold!$H$54:$H$104,'Fjernes med planter'!AL17)*'Fjernes med planter'!AM17/100</f>
        <v>0</v>
      </c>
      <c r="AS17" s="123">
        <f>INDEX(Næringsstoffinnhold!$B$54:$B$104,A17)</f>
        <v>15</v>
      </c>
      <c r="AT17" s="6">
        <f t="shared" si="9"/>
        <v>0</v>
      </c>
      <c r="AU17" s="5">
        <f>INDEX(Næringsstoffinnhold!$C$54:$C$104,'Fjernes med planter'!AS17)*'Fjernes med planter'!AT17/100</f>
        <v>0</v>
      </c>
      <c r="AV17" s="5">
        <f>INDEX(Næringsstoffinnhold!$D$54:$D$104,'Fjernes med planter'!AS17)*'Fjernes med planter'!AT17/100</f>
        <v>0</v>
      </c>
      <c r="AW17" s="5">
        <f>INDEX(Næringsstoffinnhold!$E$54:$E$104,'Fjernes med planter'!AS17)*'Fjernes med planter'!AT17/100</f>
        <v>0</v>
      </c>
      <c r="AX17" s="5">
        <f>INDEX(Næringsstoffinnhold!$G$54:$G$104,'Fjernes med planter'!AS17)*'Fjernes med planter'!AT17/100</f>
        <v>0</v>
      </c>
      <c r="AY17" s="5">
        <f>INDEX(Næringsstoffinnhold!$H$54:$H$104,'Fjernes med planter'!AS17)*'Fjernes med planter'!AT17/100</f>
        <v>0</v>
      </c>
      <c r="BA17" s="72"/>
      <c r="BB17" s="72"/>
      <c r="BC17" s="72"/>
      <c r="BD17" s="72"/>
      <c r="BE17" s="72"/>
      <c r="BF17" s="72"/>
      <c r="BG17" s="72"/>
      <c r="BH17" s="72"/>
      <c r="BI17" s="72"/>
    </row>
    <row r="18" spans="1:61" ht="19.899999999999999" customHeight="1" thickBot="1" x14ac:dyDescent="0.25">
      <c r="A18" s="35">
        <v>14</v>
      </c>
      <c r="B18" s="49"/>
      <c r="C18" s="49"/>
      <c r="D18" s="32">
        <f t="shared" si="0"/>
        <v>0</v>
      </c>
      <c r="E18" s="49"/>
      <c r="F18" s="49"/>
      <c r="G18" s="32">
        <f t="shared" si="1"/>
        <v>0</v>
      </c>
      <c r="H18" s="49"/>
      <c r="I18" s="49"/>
      <c r="J18" s="32">
        <f t="shared" si="2"/>
        <v>0</v>
      </c>
      <c r="K18" s="50"/>
      <c r="L18" s="50"/>
      <c r="M18" s="104">
        <f t="shared" si="3"/>
        <v>0</v>
      </c>
      <c r="N18" s="51"/>
      <c r="O18" s="50"/>
      <c r="P18" s="104">
        <f t="shared" si="4"/>
        <v>0</v>
      </c>
      <c r="Q18" s="5">
        <f>INDEX(Næringsstoffinnhold!$B$54:$B$104,A18)</f>
        <v>14</v>
      </c>
      <c r="R18" s="5">
        <f t="shared" si="5"/>
        <v>0</v>
      </c>
      <c r="S18" s="5">
        <f>INDEX(Næringsstoffinnhold!$C$54:$C$104,'Fjernes med planter'!Q18)*'Fjernes med planter'!R18/100</f>
        <v>0</v>
      </c>
      <c r="T18" s="5">
        <f>INDEX(Næringsstoffinnhold!$D$54:$D$104,'Fjernes med planter'!Q18)*'Fjernes med planter'!R18/100</f>
        <v>0</v>
      </c>
      <c r="U18" s="5">
        <f>INDEX(Næringsstoffinnhold!$E$54:$E$104,'Fjernes med planter'!Q18)*'Fjernes med planter'!R18/100</f>
        <v>0</v>
      </c>
      <c r="V18" s="5">
        <f>INDEX(Næringsstoffinnhold!$G$54:$G$104,'Fjernes med planter'!Q18)*'Fjernes med planter'!R18/100</f>
        <v>0</v>
      </c>
      <c r="W18" s="5">
        <f>INDEX(Næringsstoffinnhold!$H$54:$H$104,'Fjernes med planter'!Q18)*'Fjernes med planter'!R18/100</f>
        <v>0</v>
      </c>
      <c r="X18" s="5">
        <f>INDEX(Næringsstoffinnhold!$B$54:$B$104,A18)</f>
        <v>14</v>
      </c>
      <c r="Y18" s="5">
        <f t="shared" si="6"/>
        <v>0</v>
      </c>
      <c r="Z18" s="5">
        <f>INDEX(Næringsstoffinnhold!$C$54:$C$104,'Fjernes med planter'!X18)*'Fjernes med planter'!Y18/100</f>
        <v>0</v>
      </c>
      <c r="AA18" s="5">
        <f>INDEX(Næringsstoffinnhold!$D$54:$D$104,'Fjernes med planter'!X18)*'Fjernes med planter'!Y18/100</f>
        <v>0</v>
      </c>
      <c r="AB18" s="5">
        <f>INDEX(Næringsstoffinnhold!$E$54:$E$104,'Fjernes med planter'!X18)*'Fjernes med planter'!Y18/100</f>
        <v>0</v>
      </c>
      <c r="AC18" s="5">
        <f>INDEX(Næringsstoffinnhold!$G$54:$G$104,'Fjernes med planter'!X18)*'Fjernes med planter'!Y18/100</f>
        <v>0</v>
      </c>
      <c r="AD18" s="5">
        <f>INDEX(Næringsstoffinnhold!$H$54:$H$104,'Fjernes med planter'!X18)*'Fjernes med planter'!Y18/100</f>
        <v>0</v>
      </c>
      <c r="AE18" s="5">
        <f>INDEX(Næringsstoffinnhold!$B$54:$B$104,A18)</f>
        <v>14</v>
      </c>
      <c r="AF18" s="5">
        <f t="shared" si="7"/>
        <v>0</v>
      </c>
      <c r="AG18" s="5">
        <f>INDEX(Næringsstoffinnhold!$C$54:$C$104,'Fjernes med planter'!AE18)*'Fjernes med planter'!AF18/100</f>
        <v>0</v>
      </c>
      <c r="AH18" s="5">
        <f>INDEX(Næringsstoffinnhold!$D$54:$D$104,'Fjernes med planter'!AE18)*'Fjernes med planter'!AF18/100</f>
        <v>0</v>
      </c>
      <c r="AI18" s="5">
        <f>INDEX(Næringsstoffinnhold!$E$54:$E$104,'Fjernes med planter'!AE18)*'Fjernes med planter'!AF18/100</f>
        <v>0</v>
      </c>
      <c r="AJ18" s="5">
        <f>INDEX(Næringsstoffinnhold!$G$54:$G$104,'Fjernes med planter'!AE18)*'Fjernes med planter'!AF18/100</f>
        <v>0</v>
      </c>
      <c r="AK18" s="5">
        <f>INDEX(Næringsstoffinnhold!$H$54:$H$104,'Fjernes med planter'!AE18)*'Fjernes med planter'!AF18/100</f>
        <v>0</v>
      </c>
      <c r="AL18" s="5">
        <f>INDEX(Næringsstoffinnhold!$B$54:$B$104,A18)</f>
        <v>14</v>
      </c>
      <c r="AM18" s="6">
        <f t="shared" si="8"/>
        <v>0</v>
      </c>
      <c r="AN18" s="5">
        <f>INDEX(Næringsstoffinnhold!$C$54:$C$104,'Fjernes med planter'!AL18)*'Fjernes med planter'!AM18/100</f>
        <v>0</v>
      </c>
      <c r="AO18" s="5">
        <f>INDEX(Næringsstoffinnhold!$D$54:$D$104,'Fjernes med planter'!AL18)*'Fjernes med planter'!AM18/100</f>
        <v>0</v>
      </c>
      <c r="AP18" s="5">
        <f>INDEX(Næringsstoffinnhold!$E$54:$E$104,'Fjernes med planter'!AL18)*'Fjernes med planter'!AM18/100</f>
        <v>0</v>
      </c>
      <c r="AQ18" s="5">
        <f>INDEX(Næringsstoffinnhold!$G$54:$G$104,'Fjernes med planter'!AL18)*'Fjernes med planter'!AM18/100</f>
        <v>0</v>
      </c>
      <c r="AR18" s="5">
        <f>INDEX(Næringsstoffinnhold!$H$54:$H$104,'Fjernes med planter'!AL18)*'Fjernes med planter'!AM18/100</f>
        <v>0</v>
      </c>
      <c r="AS18" s="123">
        <f>INDEX(Næringsstoffinnhold!$B$54:$B$104,A18)</f>
        <v>14</v>
      </c>
      <c r="AT18" s="6">
        <f t="shared" si="9"/>
        <v>0</v>
      </c>
      <c r="AU18" s="5">
        <f>INDEX(Næringsstoffinnhold!$C$54:$C$104,'Fjernes med planter'!AS18)*'Fjernes med planter'!AT18/100</f>
        <v>0</v>
      </c>
      <c r="AV18" s="5">
        <f>INDEX(Næringsstoffinnhold!$D$54:$D$104,'Fjernes med planter'!AS18)*'Fjernes med planter'!AT18/100</f>
        <v>0</v>
      </c>
      <c r="AW18" s="5">
        <f>INDEX(Næringsstoffinnhold!$E$54:$E$104,'Fjernes med planter'!AS18)*'Fjernes med planter'!AT18/100</f>
        <v>0</v>
      </c>
      <c r="AX18" s="5">
        <f>INDEX(Næringsstoffinnhold!$G$54:$G$104,'Fjernes med planter'!AS18)*'Fjernes med planter'!AT18/100</f>
        <v>0</v>
      </c>
      <c r="AY18" s="5">
        <f>INDEX(Næringsstoffinnhold!$H$54:$H$104,'Fjernes med planter'!AS18)*'Fjernes med planter'!AT18/100</f>
        <v>0</v>
      </c>
      <c r="BA18" s="72"/>
      <c r="BB18" s="72"/>
      <c r="BC18" s="72"/>
      <c r="BD18" s="72"/>
      <c r="BE18" s="72"/>
      <c r="BF18" s="72"/>
      <c r="BG18" s="72"/>
      <c r="BH18" s="72"/>
      <c r="BI18" s="72"/>
    </row>
    <row r="19" spans="1:61" ht="19.899999999999999" customHeight="1" thickBot="1" x14ac:dyDescent="0.25">
      <c r="A19" s="35">
        <v>12</v>
      </c>
      <c r="B19" s="49"/>
      <c r="C19" s="49"/>
      <c r="D19" s="32">
        <f t="shared" si="0"/>
        <v>0</v>
      </c>
      <c r="E19" s="49"/>
      <c r="F19" s="49"/>
      <c r="G19" s="32">
        <f t="shared" si="1"/>
        <v>0</v>
      </c>
      <c r="H19" s="49"/>
      <c r="I19" s="49"/>
      <c r="J19" s="32">
        <f t="shared" si="2"/>
        <v>0</v>
      </c>
      <c r="K19" s="50"/>
      <c r="L19" s="50"/>
      <c r="M19" s="104">
        <f t="shared" si="3"/>
        <v>0</v>
      </c>
      <c r="N19" s="51"/>
      <c r="O19" s="50"/>
      <c r="P19" s="104">
        <f t="shared" si="4"/>
        <v>0</v>
      </c>
      <c r="Q19" s="5">
        <f>INDEX(Næringsstoffinnhold!$B$54:$B$104,A19)</f>
        <v>12</v>
      </c>
      <c r="R19" s="5">
        <f t="shared" si="5"/>
        <v>0</v>
      </c>
      <c r="S19" s="5">
        <f>INDEX(Næringsstoffinnhold!$C$54:$C$104,'Fjernes med planter'!Q19)*'Fjernes med planter'!R19/100</f>
        <v>0</v>
      </c>
      <c r="T19" s="5">
        <f>INDEX(Næringsstoffinnhold!$D$54:$D$104,'Fjernes med planter'!Q19)*'Fjernes med planter'!R19/100</f>
        <v>0</v>
      </c>
      <c r="U19" s="5">
        <f>INDEX(Næringsstoffinnhold!$E$54:$E$104,'Fjernes med planter'!Q19)*'Fjernes med planter'!R19/100</f>
        <v>0</v>
      </c>
      <c r="V19" s="5">
        <f>INDEX(Næringsstoffinnhold!$G$54:$G$104,'Fjernes med planter'!Q19)*'Fjernes med planter'!R19/100</f>
        <v>0</v>
      </c>
      <c r="W19" s="5">
        <f>INDEX(Næringsstoffinnhold!$H$54:$H$104,'Fjernes med planter'!Q19)*'Fjernes med planter'!R19/100</f>
        <v>0</v>
      </c>
      <c r="X19" s="5">
        <f>INDEX(Næringsstoffinnhold!$B$54:$B$104,A19)</f>
        <v>12</v>
      </c>
      <c r="Y19" s="5">
        <f t="shared" si="6"/>
        <v>0</v>
      </c>
      <c r="Z19" s="5">
        <f>INDEX(Næringsstoffinnhold!$C$54:$C$104,'Fjernes med planter'!X19)*'Fjernes med planter'!Y19/100</f>
        <v>0</v>
      </c>
      <c r="AA19" s="5">
        <f>INDEX(Næringsstoffinnhold!$D$54:$D$104,'Fjernes med planter'!X19)*'Fjernes med planter'!Y19/100</f>
        <v>0</v>
      </c>
      <c r="AB19" s="5">
        <f>INDEX(Næringsstoffinnhold!$E$54:$E$104,'Fjernes med planter'!X19)*'Fjernes med planter'!Y19/100</f>
        <v>0</v>
      </c>
      <c r="AC19" s="5">
        <f>INDEX(Næringsstoffinnhold!$G$54:$G$104,'Fjernes med planter'!X19)*'Fjernes med planter'!Y19/100</f>
        <v>0</v>
      </c>
      <c r="AD19" s="5">
        <f>INDEX(Næringsstoffinnhold!$H$54:$H$104,'Fjernes med planter'!X19)*'Fjernes med planter'!Y19/100</f>
        <v>0</v>
      </c>
      <c r="AE19" s="5">
        <f>INDEX(Næringsstoffinnhold!$B$54:$B$104,A19)</f>
        <v>12</v>
      </c>
      <c r="AF19" s="5">
        <f t="shared" si="7"/>
        <v>0</v>
      </c>
      <c r="AG19" s="5">
        <f>INDEX(Næringsstoffinnhold!$C$54:$C$104,'Fjernes med planter'!AE19)*'Fjernes med planter'!AF19/100</f>
        <v>0</v>
      </c>
      <c r="AH19" s="5">
        <f>INDEX(Næringsstoffinnhold!$D$54:$D$104,'Fjernes med planter'!AE19)*'Fjernes med planter'!AF19/100</f>
        <v>0</v>
      </c>
      <c r="AI19" s="5">
        <f>INDEX(Næringsstoffinnhold!$E$54:$E$104,'Fjernes med planter'!AE19)*'Fjernes med planter'!AF19/100</f>
        <v>0</v>
      </c>
      <c r="AJ19" s="5">
        <f>INDEX(Næringsstoffinnhold!$G$54:$G$104,'Fjernes med planter'!AE19)*'Fjernes med planter'!AF19/100</f>
        <v>0</v>
      </c>
      <c r="AK19" s="5">
        <f>INDEX(Næringsstoffinnhold!$H$54:$H$104,'Fjernes med planter'!AE19)*'Fjernes med planter'!AF19/100</f>
        <v>0</v>
      </c>
      <c r="AL19" s="5">
        <f>INDEX(Næringsstoffinnhold!$B$54:$B$104,A19)</f>
        <v>12</v>
      </c>
      <c r="AM19" s="6">
        <f t="shared" si="8"/>
        <v>0</v>
      </c>
      <c r="AN19" s="5">
        <f>INDEX(Næringsstoffinnhold!$C$54:$C$104,'Fjernes med planter'!AL19)*'Fjernes med planter'!AM19/100</f>
        <v>0</v>
      </c>
      <c r="AO19" s="5">
        <f>INDEX(Næringsstoffinnhold!$D$54:$D$104,'Fjernes med planter'!AL19)*'Fjernes med planter'!AM19/100</f>
        <v>0</v>
      </c>
      <c r="AP19" s="5">
        <f>INDEX(Næringsstoffinnhold!$E$54:$E$104,'Fjernes med planter'!AL19)*'Fjernes med planter'!AM19/100</f>
        <v>0</v>
      </c>
      <c r="AQ19" s="5">
        <f>INDEX(Næringsstoffinnhold!$G$54:$G$104,'Fjernes med planter'!AL19)*'Fjernes med planter'!AM19/100</f>
        <v>0</v>
      </c>
      <c r="AR19" s="5">
        <f>INDEX(Næringsstoffinnhold!$H$54:$H$104,'Fjernes med planter'!AL19)*'Fjernes med planter'!AM19/100</f>
        <v>0</v>
      </c>
      <c r="AS19" s="123">
        <f>INDEX(Næringsstoffinnhold!$B$54:$B$104,A19)</f>
        <v>12</v>
      </c>
      <c r="AT19" s="6">
        <f t="shared" si="9"/>
        <v>0</v>
      </c>
      <c r="AU19" s="5">
        <f>INDEX(Næringsstoffinnhold!$C$54:$C$104,'Fjernes med planter'!AS19)*'Fjernes med planter'!AT19/100</f>
        <v>0</v>
      </c>
      <c r="AV19" s="5">
        <f>INDEX(Næringsstoffinnhold!$D$54:$D$104,'Fjernes med planter'!AS19)*'Fjernes med planter'!AT19/100</f>
        <v>0</v>
      </c>
      <c r="AW19" s="5">
        <f>INDEX(Næringsstoffinnhold!$E$54:$E$104,'Fjernes med planter'!AS19)*'Fjernes med planter'!AT19/100</f>
        <v>0</v>
      </c>
      <c r="AX19" s="5">
        <f>INDEX(Næringsstoffinnhold!$G$54:$G$104,'Fjernes med planter'!AS19)*'Fjernes med planter'!AT19/100</f>
        <v>0</v>
      </c>
      <c r="AY19" s="5">
        <f>INDEX(Næringsstoffinnhold!$H$54:$H$104,'Fjernes med planter'!AS19)*'Fjernes med planter'!AT19/100</f>
        <v>0</v>
      </c>
      <c r="BA19" s="72"/>
      <c r="BB19" s="72"/>
      <c r="BC19" s="72"/>
      <c r="BD19" s="72"/>
      <c r="BE19" s="72"/>
      <c r="BF19" s="72"/>
      <c r="BG19" s="72"/>
      <c r="BH19" s="72"/>
      <c r="BI19" s="72"/>
    </row>
    <row r="20" spans="1:61" ht="19.899999999999999" customHeight="1" thickBot="1" x14ac:dyDescent="0.25">
      <c r="A20" s="35">
        <v>22</v>
      </c>
      <c r="B20" s="49"/>
      <c r="C20" s="49"/>
      <c r="D20" s="32">
        <f t="shared" si="0"/>
        <v>0</v>
      </c>
      <c r="E20" s="49"/>
      <c r="F20" s="49"/>
      <c r="G20" s="32">
        <f t="shared" si="1"/>
        <v>0</v>
      </c>
      <c r="H20" s="49"/>
      <c r="I20" s="49"/>
      <c r="J20" s="32">
        <f t="shared" si="2"/>
        <v>0</v>
      </c>
      <c r="K20" s="50"/>
      <c r="L20" s="50"/>
      <c r="M20" s="104">
        <f t="shared" si="3"/>
        <v>0</v>
      </c>
      <c r="N20" s="51"/>
      <c r="O20" s="50"/>
      <c r="P20" s="104">
        <f t="shared" si="4"/>
        <v>0</v>
      </c>
      <c r="Q20" s="5">
        <f>INDEX(Næringsstoffinnhold!$B$54:$B$104,A20)</f>
        <v>22</v>
      </c>
      <c r="R20" s="5">
        <f t="shared" si="5"/>
        <v>0</v>
      </c>
      <c r="S20" s="5">
        <f>INDEX(Næringsstoffinnhold!$C$54:$C$104,'Fjernes med planter'!Q20)*'Fjernes med planter'!R20/100</f>
        <v>0</v>
      </c>
      <c r="T20" s="5">
        <f>INDEX(Næringsstoffinnhold!$D$54:$D$104,'Fjernes med planter'!Q20)*'Fjernes med planter'!R20/100</f>
        <v>0</v>
      </c>
      <c r="U20" s="5">
        <f>INDEX(Næringsstoffinnhold!$E$54:$E$104,'Fjernes med planter'!Q20)*'Fjernes med planter'!R20/100</f>
        <v>0</v>
      </c>
      <c r="V20" s="5">
        <f>INDEX(Næringsstoffinnhold!$G$54:$G$104,'Fjernes med planter'!Q20)*'Fjernes med planter'!R20/100</f>
        <v>0</v>
      </c>
      <c r="W20" s="5">
        <f>INDEX(Næringsstoffinnhold!$H$54:$H$104,'Fjernes med planter'!Q20)*'Fjernes med planter'!R20/100</f>
        <v>0</v>
      </c>
      <c r="X20" s="5">
        <f>INDEX(Næringsstoffinnhold!$B$54:$B$104,A20)</f>
        <v>22</v>
      </c>
      <c r="Y20" s="5">
        <f t="shared" si="6"/>
        <v>0</v>
      </c>
      <c r="Z20" s="5">
        <f>INDEX(Næringsstoffinnhold!$C$54:$C$104,'Fjernes med planter'!X20)*'Fjernes med planter'!Y20/100</f>
        <v>0</v>
      </c>
      <c r="AA20" s="5">
        <f>INDEX(Næringsstoffinnhold!$D$54:$D$104,'Fjernes med planter'!X20)*'Fjernes med planter'!Y20/100</f>
        <v>0</v>
      </c>
      <c r="AB20" s="5">
        <f>INDEX(Næringsstoffinnhold!$E$54:$E$104,'Fjernes med planter'!X20)*'Fjernes med planter'!Y20/100</f>
        <v>0</v>
      </c>
      <c r="AC20" s="5">
        <f>INDEX(Næringsstoffinnhold!$G$54:$G$104,'Fjernes med planter'!X20)*'Fjernes med planter'!Y20/100</f>
        <v>0</v>
      </c>
      <c r="AD20" s="5">
        <f>INDEX(Næringsstoffinnhold!$H$54:$H$104,'Fjernes med planter'!X20)*'Fjernes med planter'!Y20/100</f>
        <v>0</v>
      </c>
      <c r="AE20" s="5">
        <f>INDEX(Næringsstoffinnhold!$B$54:$B$104,A20)</f>
        <v>22</v>
      </c>
      <c r="AF20" s="5">
        <f t="shared" si="7"/>
        <v>0</v>
      </c>
      <c r="AG20" s="5">
        <f>INDEX(Næringsstoffinnhold!$C$54:$C$104,'Fjernes med planter'!AE20)*'Fjernes med planter'!AF20/100</f>
        <v>0</v>
      </c>
      <c r="AH20" s="5">
        <f>INDEX(Næringsstoffinnhold!$D$54:$D$104,'Fjernes med planter'!AE20)*'Fjernes med planter'!AF20/100</f>
        <v>0</v>
      </c>
      <c r="AI20" s="5">
        <f>INDEX(Næringsstoffinnhold!$E$54:$E$104,'Fjernes med planter'!AE20)*'Fjernes med planter'!AF20/100</f>
        <v>0</v>
      </c>
      <c r="AJ20" s="5">
        <f>INDEX(Næringsstoffinnhold!$G$54:$G$104,'Fjernes med planter'!AE20)*'Fjernes med planter'!AF20/100</f>
        <v>0</v>
      </c>
      <c r="AK20" s="5">
        <f>INDEX(Næringsstoffinnhold!$H$54:$H$104,'Fjernes med planter'!AE20)*'Fjernes med planter'!AF20/100</f>
        <v>0</v>
      </c>
      <c r="AL20" s="5">
        <f>INDEX(Næringsstoffinnhold!$B$54:$B$104,A20)</f>
        <v>22</v>
      </c>
      <c r="AM20" s="6">
        <f t="shared" si="8"/>
        <v>0</v>
      </c>
      <c r="AN20" s="5">
        <f>INDEX(Næringsstoffinnhold!$C$54:$C$104,'Fjernes med planter'!AL20)*'Fjernes med planter'!AM20/100</f>
        <v>0</v>
      </c>
      <c r="AO20" s="5">
        <f>INDEX(Næringsstoffinnhold!$D$54:$D$104,'Fjernes med planter'!AL20)*'Fjernes med planter'!AM20/100</f>
        <v>0</v>
      </c>
      <c r="AP20" s="5">
        <f>INDEX(Næringsstoffinnhold!$E$54:$E$104,'Fjernes med planter'!AL20)*'Fjernes med planter'!AM20/100</f>
        <v>0</v>
      </c>
      <c r="AQ20" s="5">
        <f>INDEX(Næringsstoffinnhold!$G$54:$G$104,'Fjernes med planter'!AL20)*'Fjernes med planter'!AM20/100</f>
        <v>0</v>
      </c>
      <c r="AR20" s="5">
        <f>INDEX(Næringsstoffinnhold!$H$54:$H$104,'Fjernes med planter'!AL20)*'Fjernes med planter'!AM20/100</f>
        <v>0</v>
      </c>
      <c r="AS20" s="123">
        <f>INDEX(Næringsstoffinnhold!$B$54:$B$104,A20)</f>
        <v>22</v>
      </c>
      <c r="AT20" s="6">
        <f t="shared" si="9"/>
        <v>0</v>
      </c>
      <c r="AU20" s="5">
        <f>INDEX(Næringsstoffinnhold!$C$54:$C$104,'Fjernes med planter'!AS20)*'Fjernes med planter'!AT20/100</f>
        <v>0</v>
      </c>
      <c r="AV20" s="5">
        <f>INDEX(Næringsstoffinnhold!$D$54:$D$104,'Fjernes med planter'!AS20)*'Fjernes med planter'!AT20/100</f>
        <v>0</v>
      </c>
      <c r="AW20" s="5">
        <f>INDEX(Næringsstoffinnhold!$E$54:$E$104,'Fjernes med planter'!AS20)*'Fjernes med planter'!AT20/100</f>
        <v>0</v>
      </c>
      <c r="AX20" s="5">
        <f>INDEX(Næringsstoffinnhold!$G$54:$G$104,'Fjernes med planter'!AS20)*'Fjernes med planter'!AT20/100</f>
        <v>0</v>
      </c>
      <c r="AY20" s="5">
        <f>INDEX(Næringsstoffinnhold!$H$54:$H$104,'Fjernes med planter'!AS20)*'Fjernes med planter'!AT20/100</f>
        <v>0</v>
      </c>
      <c r="BA20" s="72"/>
      <c r="BB20" s="72"/>
      <c r="BC20" s="72"/>
      <c r="BD20" s="72"/>
      <c r="BE20" s="72"/>
      <c r="BF20" s="72"/>
      <c r="BG20" s="72"/>
      <c r="BH20" s="72"/>
      <c r="BI20" s="72"/>
    </row>
    <row r="21" spans="1:61" ht="19.899999999999999" customHeight="1" thickBot="1" x14ac:dyDescent="0.25">
      <c r="A21" s="35">
        <v>31</v>
      </c>
      <c r="B21" s="49"/>
      <c r="C21" s="49"/>
      <c r="D21" s="32">
        <f t="shared" si="0"/>
        <v>0</v>
      </c>
      <c r="E21" s="49"/>
      <c r="F21" s="49"/>
      <c r="G21" s="32">
        <f t="shared" si="1"/>
        <v>0</v>
      </c>
      <c r="H21" s="49"/>
      <c r="I21" s="49"/>
      <c r="J21" s="32">
        <f t="shared" si="2"/>
        <v>0</v>
      </c>
      <c r="K21" s="50"/>
      <c r="L21" s="50"/>
      <c r="M21" s="104">
        <f t="shared" si="3"/>
        <v>0</v>
      </c>
      <c r="N21" s="51"/>
      <c r="O21" s="50"/>
      <c r="P21" s="104">
        <f t="shared" si="4"/>
        <v>0</v>
      </c>
      <c r="Q21" s="5">
        <f>INDEX(Næringsstoffinnhold!$B$54:$B$104,A21)</f>
        <v>31</v>
      </c>
      <c r="R21" s="5">
        <f t="shared" si="5"/>
        <v>0</v>
      </c>
      <c r="S21" s="5">
        <f>INDEX(Næringsstoffinnhold!$C$54:$C$104,'Fjernes med planter'!Q21)*'Fjernes med planter'!R21/100</f>
        <v>0</v>
      </c>
      <c r="T21" s="5">
        <f>INDEX(Næringsstoffinnhold!$D$54:$D$104,'Fjernes med planter'!Q21)*'Fjernes med planter'!R21/100</f>
        <v>0</v>
      </c>
      <c r="U21" s="5">
        <f>INDEX(Næringsstoffinnhold!$E$54:$E$104,'Fjernes med planter'!Q21)*'Fjernes med planter'!R21/100</f>
        <v>0</v>
      </c>
      <c r="V21" s="5">
        <f>INDEX(Næringsstoffinnhold!$G$54:$G$104,'Fjernes med planter'!Q21)*'Fjernes med planter'!R21/100</f>
        <v>0</v>
      </c>
      <c r="W21" s="5">
        <f>INDEX(Næringsstoffinnhold!$H$54:$H$104,'Fjernes med planter'!Q21)*'Fjernes med planter'!R21/100</f>
        <v>0</v>
      </c>
      <c r="X21" s="5">
        <f>INDEX(Næringsstoffinnhold!$B$54:$B$104,A21)</f>
        <v>31</v>
      </c>
      <c r="Y21" s="5">
        <f t="shared" si="6"/>
        <v>0</v>
      </c>
      <c r="Z21" s="5">
        <f>INDEX(Næringsstoffinnhold!$C$54:$C$104,'Fjernes med planter'!X21)*'Fjernes med planter'!Y21/100</f>
        <v>0</v>
      </c>
      <c r="AA21" s="5">
        <f>INDEX(Næringsstoffinnhold!$D$54:$D$104,'Fjernes med planter'!X21)*'Fjernes med planter'!Y21/100</f>
        <v>0</v>
      </c>
      <c r="AB21" s="5">
        <f>INDEX(Næringsstoffinnhold!$E$54:$E$104,'Fjernes med planter'!X21)*'Fjernes med planter'!Y21/100</f>
        <v>0</v>
      </c>
      <c r="AC21" s="5">
        <f>INDEX(Næringsstoffinnhold!$G$54:$G$104,'Fjernes med planter'!X21)*'Fjernes med planter'!Y21/100</f>
        <v>0</v>
      </c>
      <c r="AD21" s="5">
        <f>INDEX(Næringsstoffinnhold!$H$54:$H$104,'Fjernes med planter'!X21)*'Fjernes med planter'!Y21/100</f>
        <v>0</v>
      </c>
      <c r="AE21" s="5">
        <f>INDEX(Næringsstoffinnhold!$B$54:$B$104,A21)</f>
        <v>31</v>
      </c>
      <c r="AF21" s="5">
        <f t="shared" si="7"/>
        <v>0</v>
      </c>
      <c r="AG21" s="5">
        <f>INDEX(Næringsstoffinnhold!$C$54:$C$104,'Fjernes med planter'!AE21)*'Fjernes med planter'!AF21/100</f>
        <v>0</v>
      </c>
      <c r="AH21" s="5">
        <f>INDEX(Næringsstoffinnhold!$D$54:$D$104,'Fjernes med planter'!AE21)*'Fjernes med planter'!AF21/100</f>
        <v>0</v>
      </c>
      <c r="AI21" s="5">
        <f>INDEX(Næringsstoffinnhold!$E$54:$E$104,'Fjernes med planter'!AE21)*'Fjernes med planter'!AF21/100</f>
        <v>0</v>
      </c>
      <c r="AJ21" s="5">
        <f>INDEX(Næringsstoffinnhold!$G$54:$G$104,'Fjernes med planter'!AE21)*'Fjernes med planter'!AF21/100</f>
        <v>0</v>
      </c>
      <c r="AK21" s="5">
        <f>INDEX(Næringsstoffinnhold!$H$54:$H$104,'Fjernes med planter'!AE21)*'Fjernes med planter'!AF21/100</f>
        <v>0</v>
      </c>
      <c r="AL21" s="5">
        <f>INDEX(Næringsstoffinnhold!$B$54:$B$104,A21)</f>
        <v>31</v>
      </c>
      <c r="AM21" s="6">
        <f t="shared" si="8"/>
        <v>0</v>
      </c>
      <c r="AN21" s="5">
        <f>INDEX(Næringsstoffinnhold!$C$54:$C$104,'Fjernes med planter'!AL21)*'Fjernes med planter'!AM21/100</f>
        <v>0</v>
      </c>
      <c r="AO21" s="5">
        <f>INDEX(Næringsstoffinnhold!$D$54:$D$104,'Fjernes med planter'!AL21)*'Fjernes med planter'!AM21/100</f>
        <v>0</v>
      </c>
      <c r="AP21" s="5">
        <f>INDEX(Næringsstoffinnhold!$E$54:$E$104,'Fjernes med planter'!AL21)*'Fjernes med planter'!AM21/100</f>
        <v>0</v>
      </c>
      <c r="AQ21" s="5">
        <f>INDEX(Næringsstoffinnhold!$G$54:$G$104,'Fjernes med planter'!AL21)*'Fjernes med planter'!AM21/100</f>
        <v>0</v>
      </c>
      <c r="AR21" s="5">
        <f>INDEX(Næringsstoffinnhold!$H$54:$H$104,'Fjernes med planter'!AL21)*'Fjernes med planter'!AM21/100</f>
        <v>0</v>
      </c>
      <c r="AS21" s="123">
        <f>INDEX(Næringsstoffinnhold!$B$54:$B$104,A21)</f>
        <v>31</v>
      </c>
      <c r="AT21" s="6">
        <f t="shared" si="9"/>
        <v>0</v>
      </c>
      <c r="AU21" s="5">
        <f>INDEX(Næringsstoffinnhold!$C$54:$C$104,'Fjernes med planter'!AS21)*'Fjernes med planter'!AT21/100</f>
        <v>0</v>
      </c>
      <c r="AV21" s="5">
        <f>INDEX(Næringsstoffinnhold!$D$54:$D$104,'Fjernes med planter'!AS21)*'Fjernes med planter'!AT21/100</f>
        <v>0</v>
      </c>
      <c r="AW21" s="5">
        <f>INDEX(Næringsstoffinnhold!$E$54:$E$104,'Fjernes med planter'!AS21)*'Fjernes med planter'!AT21/100</f>
        <v>0</v>
      </c>
      <c r="AX21" s="5">
        <f>INDEX(Næringsstoffinnhold!$G$54:$G$104,'Fjernes med planter'!AS21)*'Fjernes med planter'!AT21/100</f>
        <v>0</v>
      </c>
      <c r="AY21" s="5">
        <f>INDEX(Næringsstoffinnhold!$H$54:$H$104,'Fjernes med planter'!AS21)*'Fjernes med planter'!AT21/100</f>
        <v>0</v>
      </c>
      <c r="BA21" s="72"/>
      <c r="BB21" s="72"/>
      <c r="BC21" s="72"/>
      <c r="BD21" s="72"/>
      <c r="BE21" s="72"/>
      <c r="BF21" s="72"/>
      <c r="BG21" s="72"/>
      <c r="BH21" s="72"/>
      <c r="BI21" s="72"/>
    </row>
    <row r="22" spans="1:61" ht="19.899999999999999" customHeight="1" thickBot="1" x14ac:dyDescent="0.25">
      <c r="A22" s="151">
        <v>51</v>
      </c>
      <c r="B22" s="152"/>
      <c r="C22" s="152"/>
      <c r="D22" s="153">
        <f t="shared" si="0"/>
        <v>0</v>
      </c>
      <c r="E22" s="152"/>
      <c r="F22" s="152"/>
      <c r="G22" s="153">
        <f t="shared" si="1"/>
        <v>0</v>
      </c>
      <c r="H22" s="152"/>
      <c r="I22" s="152"/>
      <c r="J22" s="153">
        <f t="shared" si="2"/>
        <v>0</v>
      </c>
      <c r="K22" s="154"/>
      <c r="L22" s="154"/>
      <c r="M22" s="155">
        <f t="shared" si="3"/>
        <v>0</v>
      </c>
      <c r="N22" s="156"/>
      <c r="O22" s="154"/>
      <c r="P22" s="155">
        <f t="shared" si="4"/>
        <v>0</v>
      </c>
      <c r="Q22" s="5">
        <f>INDEX(Næringsstoffinnhold!$B$54:$B$104,A22)</f>
        <v>51</v>
      </c>
      <c r="R22" s="5">
        <f t="shared" si="5"/>
        <v>0</v>
      </c>
      <c r="S22" s="5">
        <f>INDEX(Næringsstoffinnhold!$C$54:$C$104,'Fjernes med planter'!Q22)*'Fjernes med planter'!R22/100</f>
        <v>0</v>
      </c>
      <c r="T22" s="5">
        <f>INDEX(Næringsstoffinnhold!$D$54:$D$104,'Fjernes med planter'!Q22)*'Fjernes med planter'!R22/100</f>
        <v>0</v>
      </c>
      <c r="U22" s="5">
        <f>INDEX(Næringsstoffinnhold!$E$54:$E$104,'Fjernes med planter'!Q22)*'Fjernes med planter'!R22/100</f>
        <v>0</v>
      </c>
      <c r="V22" s="5">
        <f>INDEX(Næringsstoffinnhold!$G$54:$G$104,'Fjernes med planter'!Q22)*'Fjernes med planter'!R22/100</f>
        <v>0</v>
      </c>
      <c r="W22" s="5">
        <f>INDEX(Næringsstoffinnhold!$H$54:$H$104,'Fjernes med planter'!Q22)*'Fjernes med planter'!R22/100</f>
        <v>0</v>
      </c>
      <c r="X22" s="5">
        <f>INDEX(Næringsstoffinnhold!$B$54:$B$104,A22)</f>
        <v>51</v>
      </c>
      <c r="Y22" s="5">
        <f t="shared" si="6"/>
        <v>0</v>
      </c>
      <c r="Z22" s="5">
        <f>INDEX(Næringsstoffinnhold!$C$54:$C$104,'Fjernes med planter'!X22)*'Fjernes med planter'!Y22/100</f>
        <v>0</v>
      </c>
      <c r="AA22" s="5">
        <f>INDEX(Næringsstoffinnhold!$D$54:$D$104,'Fjernes med planter'!X22)*'Fjernes med planter'!Y22/100</f>
        <v>0</v>
      </c>
      <c r="AB22" s="5">
        <f>INDEX(Næringsstoffinnhold!$E$54:$E$104,'Fjernes med planter'!X22)*'Fjernes med planter'!Y22/100</f>
        <v>0</v>
      </c>
      <c r="AC22" s="5">
        <f>INDEX(Næringsstoffinnhold!$G$54:$G$104,'Fjernes med planter'!X22)*'Fjernes med planter'!Y22/100</f>
        <v>0</v>
      </c>
      <c r="AD22" s="5">
        <f>INDEX(Næringsstoffinnhold!$H$54:$H$104,'Fjernes med planter'!X22)*'Fjernes med planter'!Y22/100</f>
        <v>0</v>
      </c>
      <c r="AE22" s="5">
        <f>INDEX(Næringsstoffinnhold!$B$54:$B$104,A22)</f>
        <v>51</v>
      </c>
      <c r="AF22" s="5">
        <f t="shared" si="7"/>
        <v>0</v>
      </c>
      <c r="AG22" s="5">
        <f>INDEX(Næringsstoffinnhold!$C$54:$C$104,'Fjernes med planter'!AE22)*'Fjernes med planter'!AF22/100</f>
        <v>0</v>
      </c>
      <c r="AH22" s="5">
        <f>INDEX(Næringsstoffinnhold!$D$54:$D$104,'Fjernes med planter'!AE22)*'Fjernes med planter'!AF22/100</f>
        <v>0</v>
      </c>
      <c r="AI22" s="5">
        <f>INDEX(Næringsstoffinnhold!$E$54:$E$104,'Fjernes med planter'!AE22)*'Fjernes med planter'!AF22/100</f>
        <v>0</v>
      </c>
      <c r="AJ22" s="5">
        <f>INDEX(Næringsstoffinnhold!$G$54:$G$104,'Fjernes med planter'!AE22)*'Fjernes med planter'!AF22/100</f>
        <v>0</v>
      </c>
      <c r="AK22" s="5">
        <f>INDEX(Næringsstoffinnhold!$H$54:$H$104,'Fjernes med planter'!AE22)*'Fjernes med planter'!AF22/100</f>
        <v>0</v>
      </c>
      <c r="AL22" s="5">
        <f>INDEX(Næringsstoffinnhold!$B$54:$B$104,A22)</f>
        <v>51</v>
      </c>
      <c r="AM22" s="6">
        <f t="shared" si="8"/>
        <v>0</v>
      </c>
      <c r="AN22" s="5">
        <f>INDEX(Næringsstoffinnhold!$C$54:$C$104,'Fjernes med planter'!AL22)*'Fjernes med planter'!AM22/100</f>
        <v>0</v>
      </c>
      <c r="AO22" s="5">
        <f>INDEX(Næringsstoffinnhold!$D$54:$D$104,'Fjernes med planter'!AL22)*'Fjernes med planter'!AM22/100</f>
        <v>0</v>
      </c>
      <c r="AP22" s="5">
        <f>INDEX(Næringsstoffinnhold!$E$54:$E$104,'Fjernes med planter'!AL22)*'Fjernes med planter'!AM22/100</f>
        <v>0</v>
      </c>
      <c r="AQ22" s="5">
        <f>INDEX(Næringsstoffinnhold!$G$54:$G$104,'Fjernes med planter'!AL22)*'Fjernes med planter'!AM22/100</f>
        <v>0</v>
      </c>
      <c r="AR22" s="5">
        <f>INDEX(Næringsstoffinnhold!$H$54:$H$104,'Fjernes med planter'!AL22)*'Fjernes med planter'!AM22/100</f>
        <v>0</v>
      </c>
      <c r="AS22" s="123">
        <f>INDEX(Næringsstoffinnhold!$B$54:$B$104,A22)</f>
        <v>51</v>
      </c>
      <c r="AT22" s="6">
        <f t="shared" si="9"/>
        <v>0</v>
      </c>
      <c r="AU22" s="5">
        <f>INDEX(Næringsstoffinnhold!$C$54:$C$104,'Fjernes med planter'!AS22)*'Fjernes med planter'!AT22/100</f>
        <v>0</v>
      </c>
      <c r="AV22" s="5">
        <f>INDEX(Næringsstoffinnhold!$D$54:$D$104,'Fjernes med planter'!AS22)*'Fjernes med planter'!AT22/100</f>
        <v>0</v>
      </c>
      <c r="AW22" s="5">
        <f>INDEX(Næringsstoffinnhold!$E$54:$E$104,'Fjernes med planter'!AS22)*'Fjernes med planter'!AT22/100</f>
        <v>0</v>
      </c>
      <c r="AX22" s="5">
        <f>INDEX(Næringsstoffinnhold!$G$54:$G$104,'Fjernes med planter'!AS22)*'Fjernes med planter'!AT22/100</f>
        <v>0</v>
      </c>
      <c r="AY22" s="5">
        <f>INDEX(Næringsstoffinnhold!$H$54:$H$104,'Fjernes med planter'!AS22)*'Fjernes med planter'!AT22/100</f>
        <v>0</v>
      </c>
      <c r="BA22" s="72"/>
      <c r="BB22" s="72"/>
      <c r="BC22" s="72"/>
      <c r="BD22" s="72"/>
      <c r="BE22" s="72"/>
      <c r="BF22" s="72"/>
      <c r="BG22" s="72"/>
      <c r="BH22" s="72"/>
      <c r="BI22" s="72"/>
    </row>
    <row r="23" spans="1:61" ht="34.5" customHeight="1" thickBot="1" x14ac:dyDescent="0.25">
      <c r="A23" s="404" t="s">
        <v>152</v>
      </c>
      <c r="B23" s="405"/>
      <c r="C23" s="405"/>
      <c r="D23" s="405"/>
      <c r="E23" s="405"/>
      <c r="F23" s="405"/>
      <c r="G23" s="405"/>
      <c r="H23" s="405"/>
      <c r="I23" s="405"/>
      <c r="J23" s="405"/>
      <c r="K23" s="405"/>
      <c r="L23" s="405"/>
      <c r="M23" s="405"/>
      <c r="N23" s="405"/>
      <c r="O23" s="405"/>
      <c r="P23" s="406"/>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BA23" s="72"/>
      <c r="BB23" s="72"/>
      <c r="BC23" s="72"/>
      <c r="BD23" s="72"/>
      <c r="BE23" s="72"/>
      <c r="BF23" s="72"/>
      <c r="BG23" s="72"/>
      <c r="BH23" s="72"/>
      <c r="BI23" s="72"/>
    </row>
    <row r="24" spans="1:61" ht="19.899999999999999" customHeight="1" thickBot="1" x14ac:dyDescent="0.25">
      <c r="A24" s="157">
        <v>32</v>
      </c>
      <c r="B24" s="158"/>
      <c r="C24" s="158"/>
      <c r="D24" s="159">
        <f t="shared" ref="D24:D38" si="10">B24*C24</f>
        <v>0</v>
      </c>
      <c r="E24" s="158"/>
      <c r="F24" s="158"/>
      <c r="G24" s="159">
        <f t="shared" ref="G24:G38" si="11">F24*E24</f>
        <v>0</v>
      </c>
      <c r="H24" s="158"/>
      <c r="I24" s="158"/>
      <c r="J24" s="159">
        <f t="shared" ref="J24:J38" si="12">H24*I24</f>
        <v>0</v>
      </c>
      <c r="K24" s="160"/>
      <c r="L24" s="160"/>
      <c r="M24" s="161">
        <f t="shared" ref="M24:M38" si="13">K24*L24</f>
        <v>0</v>
      </c>
      <c r="N24" s="162"/>
      <c r="O24" s="160"/>
      <c r="P24" s="161">
        <f t="shared" ref="P24:P38" si="14">N24*O24</f>
        <v>0</v>
      </c>
      <c r="Q24" s="163">
        <f>INDEX(Næringsstoffinnhold!$B$106:$B$156,A24)</f>
        <v>32</v>
      </c>
      <c r="R24" s="163">
        <f t="shared" ref="R24:R38" si="15">D24</f>
        <v>0</v>
      </c>
      <c r="S24" s="163">
        <f>INDEX(Næringsstoffinnhold!$C$106:$C$156,'Fjernes med planter'!Q24)*'Fjernes med planter'!R24/100</f>
        <v>0</v>
      </c>
      <c r="T24" s="163">
        <f>INDEX(Næringsstoffinnhold!$D$106:$D$156,'Fjernes med planter'!Q24)*'Fjernes med planter'!R24/100</f>
        <v>0</v>
      </c>
      <c r="U24" s="163">
        <f>INDEX(Næringsstoffinnhold!$E$106:$E$156,'Fjernes med planter'!Q24)*'Fjernes med planter'!R24/100</f>
        <v>0</v>
      </c>
      <c r="V24" s="163">
        <f>INDEX(Næringsstoffinnhold!$G$106:$G$156,'Fjernes med planter'!Q24)*'Fjernes med planter'!R24/100</f>
        <v>0</v>
      </c>
      <c r="W24" s="163">
        <f>INDEX(Næringsstoffinnhold!$H$106:$H$156,'Fjernes med planter'!Q24)*'Fjernes med planter'!R24/100</f>
        <v>0</v>
      </c>
      <c r="X24" s="163">
        <f>INDEX(Næringsstoffinnhold!$B$106:$B$156,A24)</f>
        <v>32</v>
      </c>
      <c r="Y24" s="163">
        <f t="shared" ref="Y24:Y38" si="16">G24</f>
        <v>0</v>
      </c>
      <c r="Z24" s="163">
        <f>INDEX(Næringsstoffinnhold!$C$106:$C$156,'Fjernes med planter'!X24)*'Fjernes med planter'!Y24/100</f>
        <v>0</v>
      </c>
      <c r="AA24" s="163">
        <f>INDEX(Næringsstoffinnhold!$D$106:$D$156,'Fjernes med planter'!X24)*'Fjernes med planter'!Y24/100</f>
        <v>0</v>
      </c>
      <c r="AB24" s="163">
        <f>INDEX(Næringsstoffinnhold!$E$106:$E$156,'Fjernes med planter'!X24)*'Fjernes med planter'!Y24/100</f>
        <v>0</v>
      </c>
      <c r="AC24" s="163">
        <f>INDEX(Næringsstoffinnhold!$G$106:$G$156,'Fjernes med planter'!X24)*'Fjernes med planter'!Y24/100</f>
        <v>0</v>
      </c>
      <c r="AD24" s="163">
        <f>INDEX(Næringsstoffinnhold!$H$106:$H$156,'Fjernes med planter'!X24)*'Fjernes med planter'!Y24/100</f>
        <v>0</v>
      </c>
      <c r="AE24" s="163">
        <f>INDEX(Næringsstoffinnhold!$B$106:$B$156,A24)</f>
        <v>32</v>
      </c>
      <c r="AF24" s="163">
        <f t="shared" ref="AF24:AF38" si="17">J24</f>
        <v>0</v>
      </c>
      <c r="AG24" s="163">
        <f>INDEX(Næringsstoffinnhold!$C$106:$C$156,'Fjernes med planter'!AE24)*'Fjernes med planter'!AF24/100</f>
        <v>0</v>
      </c>
      <c r="AH24" s="163">
        <f>INDEX(Næringsstoffinnhold!$D$106:$D$156,'Fjernes med planter'!AE24)*'Fjernes med planter'!AF24/100</f>
        <v>0</v>
      </c>
      <c r="AI24" s="163">
        <f>INDEX(Næringsstoffinnhold!$E$106:$E$156,'Fjernes med planter'!AE24)*'Fjernes med planter'!AF24/100</f>
        <v>0</v>
      </c>
      <c r="AJ24" s="163">
        <f>INDEX(Næringsstoffinnhold!$G$106:$G$156,'Fjernes med planter'!AE24)*'Fjernes med planter'!AF24/100</f>
        <v>0</v>
      </c>
      <c r="AK24" s="163">
        <f>INDEX(Næringsstoffinnhold!$H$106:$H$156,'Fjernes med planter'!AE24)*'Fjernes med planter'!AF24/100</f>
        <v>0</v>
      </c>
      <c r="AL24" s="163">
        <f>INDEX(Næringsstoffinnhold!$B$106:$B$156,A24)</f>
        <v>32</v>
      </c>
      <c r="AM24" s="164">
        <f t="shared" ref="AM24:AM38" si="18">M24</f>
        <v>0</v>
      </c>
      <c r="AN24" s="163">
        <f>INDEX(Næringsstoffinnhold!$C$106:$C$156,'Fjernes med planter'!AL24)*'Fjernes med planter'!AM24/100</f>
        <v>0</v>
      </c>
      <c r="AO24" s="163">
        <f>INDEX(Næringsstoffinnhold!$D$106:$D$156,'Fjernes med planter'!AL24)*'Fjernes med planter'!AM24/100</f>
        <v>0</v>
      </c>
      <c r="AP24" s="163">
        <f>INDEX(Næringsstoffinnhold!$E$106:$E$156,'Fjernes med planter'!AL24)*'Fjernes med planter'!AM24/100</f>
        <v>0</v>
      </c>
      <c r="AQ24" s="163">
        <f>INDEX(Næringsstoffinnhold!$G$106:$G$156,'Fjernes med planter'!AL24)*'Fjernes med planter'!AM24/100</f>
        <v>0</v>
      </c>
      <c r="AR24" s="163">
        <f>INDEX(Næringsstoffinnhold!$H$106:$H$156,'Fjernes med planter'!AL24)*'Fjernes med planter'!AM24/100</f>
        <v>0</v>
      </c>
      <c r="AS24" s="165">
        <f>INDEX(Næringsstoffinnhold!$B$106:$B$156,A24)</f>
        <v>32</v>
      </c>
      <c r="AT24" s="164">
        <f t="shared" ref="AT24:AT38" si="19">P24</f>
        <v>0</v>
      </c>
      <c r="AU24" s="163">
        <f>INDEX(Næringsstoffinnhold!$C$106:$C$156,'Fjernes med planter'!AS24)*'Fjernes med planter'!AT24/100</f>
        <v>0</v>
      </c>
      <c r="AV24" s="163">
        <f>INDEX(Næringsstoffinnhold!$D$106:$D$156,'Fjernes med planter'!AS24)*'Fjernes med planter'!AT24/100</f>
        <v>0</v>
      </c>
      <c r="AW24" s="163">
        <f>INDEX(Næringsstoffinnhold!$E$106:$E$156,'Fjernes med planter'!AS24)*'Fjernes med planter'!AT24/100</f>
        <v>0</v>
      </c>
      <c r="AX24" s="163">
        <f>INDEX(Næringsstoffinnhold!$G$106:$G$156,'Fjernes med planter'!AS24)*'Fjernes med planter'!AT24/100</f>
        <v>0</v>
      </c>
      <c r="AY24" s="163">
        <f>INDEX(Næringsstoffinnhold!$H$106:$H$156,'Fjernes med planter'!AS24)*'Fjernes med planter'!AT24/100</f>
        <v>0</v>
      </c>
      <c r="BA24" s="72"/>
      <c r="BB24" s="72"/>
      <c r="BC24" s="72"/>
      <c r="BD24" s="72"/>
      <c r="BE24" s="72"/>
      <c r="BF24" s="72"/>
      <c r="BG24" s="72"/>
      <c r="BH24" s="72"/>
      <c r="BI24" s="72"/>
    </row>
    <row r="25" spans="1:61" ht="19.899999999999999" customHeight="1" thickBot="1" x14ac:dyDescent="0.25">
      <c r="A25" s="166">
        <v>10</v>
      </c>
      <c r="B25" s="49"/>
      <c r="C25" s="49"/>
      <c r="D25" s="32">
        <f t="shared" si="10"/>
        <v>0</v>
      </c>
      <c r="E25" s="49"/>
      <c r="F25" s="49"/>
      <c r="G25" s="32">
        <f t="shared" si="11"/>
        <v>0</v>
      </c>
      <c r="H25" s="49"/>
      <c r="I25" s="49"/>
      <c r="J25" s="32">
        <f t="shared" si="12"/>
        <v>0</v>
      </c>
      <c r="K25" s="50"/>
      <c r="L25" s="50"/>
      <c r="M25" s="104">
        <f t="shared" si="13"/>
        <v>0</v>
      </c>
      <c r="N25" s="51"/>
      <c r="O25" s="50"/>
      <c r="P25" s="104">
        <f t="shared" si="14"/>
        <v>0</v>
      </c>
      <c r="Q25" s="163">
        <f>INDEX(Næringsstoffinnhold!$B$106:$B$156,A25)</f>
        <v>10</v>
      </c>
      <c r="R25" s="5">
        <f t="shared" si="15"/>
        <v>0</v>
      </c>
      <c r="S25" s="163">
        <f>INDEX(Næringsstoffinnhold!$C$106:$C$156,'Fjernes med planter'!Q25)*'Fjernes med planter'!R25/100</f>
        <v>0</v>
      </c>
      <c r="T25" s="163">
        <f>INDEX(Næringsstoffinnhold!$D$106:$D$156,'Fjernes med planter'!Q25)*'Fjernes med planter'!R25/100</f>
        <v>0</v>
      </c>
      <c r="U25" s="163">
        <f>INDEX(Næringsstoffinnhold!$E$106:$E$156,'Fjernes med planter'!Q25)*'Fjernes med planter'!R25/100</f>
        <v>0</v>
      </c>
      <c r="V25" s="163">
        <f>INDEX(Næringsstoffinnhold!$G$106:$G$156,'Fjernes med planter'!Q25)*'Fjernes med planter'!R25/100</f>
        <v>0</v>
      </c>
      <c r="W25" s="163">
        <f>INDEX(Næringsstoffinnhold!$H$106:$H$156,'Fjernes med planter'!Q25)*'Fjernes med planter'!R25/100</f>
        <v>0</v>
      </c>
      <c r="X25" s="163">
        <f>INDEX(Næringsstoffinnhold!$B$106:$B$156,A25)</f>
        <v>10</v>
      </c>
      <c r="Y25" s="5">
        <f t="shared" si="16"/>
        <v>0</v>
      </c>
      <c r="Z25" s="163">
        <f>INDEX(Næringsstoffinnhold!$C$106:$C$156,'Fjernes med planter'!X25)*'Fjernes med planter'!Y25/100</f>
        <v>0</v>
      </c>
      <c r="AA25" s="163">
        <f>INDEX(Næringsstoffinnhold!$D$106:$D$156,'Fjernes med planter'!X25)*'Fjernes med planter'!Y25/100</f>
        <v>0</v>
      </c>
      <c r="AB25" s="163">
        <f>INDEX(Næringsstoffinnhold!$E$106:$E$156,'Fjernes med planter'!X25)*'Fjernes med planter'!Y25/100</f>
        <v>0</v>
      </c>
      <c r="AC25" s="163">
        <f>INDEX(Næringsstoffinnhold!$G$106:$G$156,'Fjernes med planter'!X25)*'Fjernes med planter'!Y25/100</f>
        <v>0</v>
      </c>
      <c r="AD25" s="163">
        <f>INDEX(Næringsstoffinnhold!$H$106:$H$156,'Fjernes med planter'!X25)*'Fjernes med planter'!Y25/100</f>
        <v>0</v>
      </c>
      <c r="AE25" s="163">
        <f>INDEX(Næringsstoffinnhold!$B$106:$B$156,A25)</f>
        <v>10</v>
      </c>
      <c r="AF25" s="5">
        <f t="shared" si="17"/>
        <v>0</v>
      </c>
      <c r="AG25" s="163">
        <f>INDEX(Næringsstoffinnhold!$C$106:$C$156,'Fjernes med planter'!AE25)*'Fjernes med planter'!AF25/100</f>
        <v>0</v>
      </c>
      <c r="AH25" s="163">
        <f>INDEX(Næringsstoffinnhold!$D$106:$D$156,'Fjernes med planter'!AE25)*'Fjernes med planter'!AF25/100</f>
        <v>0</v>
      </c>
      <c r="AI25" s="163">
        <f>INDEX(Næringsstoffinnhold!$E$106:$E$156,'Fjernes med planter'!AE25)*'Fjernes med planter'!AF25/100</f>
        <v>0</v>
      </c>
      <c r="AJ25" s="163">
        <f>INDEX(Næringsstoffinnhold!$G$106:$G$156,'Fjernes med planter'!AE25)*'Fjernes med planter'!AF25/100</f>
        <v>0</v>
      </c>
      <c r="AK25" s="163">
        <f>INDEX(Næringsstoffinnhold!$H$106:$H$156,'Fjernes med planter'!AE25)*'Fjernes med planter'!AF25/100</f>
        <v>0</v>
      </c>
      <c r="AL25" s="163">
        <f>INDEX(Næringsstoffinnhold!$B$106:$B$156,A25)</f>
        <v>10</v>
      </c>
      <c r="AM25" s="6">
        <f t="shared" si="18"/>
        <v>0</v>
      </c>
      <c r="AN25" s="163">
        <f>INDEX(Næringsstoffinnhold!$C$106:$C$156,'Fjernes med planter'!AL25)*'Fjernes med planter'!AM25/100</f>
        <v>0</v>
      </c>
      <c r="AO25" s="163">
        <f>INDEX(Næringsstoffinnhold!$D$106:$D$156,'Fjernes med planter'!AL25)*'Fjernes med planter'!AM25/100</f>
        <v>0</v>
      </c>
      <c r="AP25" s="163">
        <f>INDEX(Næringsstoffinnhold!$E$106:$E$156,'Fjernes med planter'!AL25)*'Fjernes med planter'!AM25/100</f>
        <v>0</v>
      </c>
      <c r="AQ25" s="163">
        <f>INDEX(Næringsstoffinnhold!$G$106:$G$156,'Fjernes med planter'!AL25)*'Fjernes med planter'!AM25/100</f>
        <v>0</v>
      </c>
      <c r="AR25" s="163">
        <f>INDEX(Næringsstoffinnhold!$H$106:$H$156,'Fjernes med planter'!AL25)*'Fjernes med planter'!AM25/100</f>
        <v>0</v>
      </c>
      <c r="AS25" s="165">
        <f>INDEX(Næringsstoffinnhold!$B$106:$B$156,A25)</f>
        <v>10</v>
      </c>
      <c r="AT25" s="6">
        <f t="shared" si="19"/>
        <v>0</v>
      </c>
      <c r="AU25" s="163">
        <f>INDEX(Næringsstoffinnhold!$C$106:$C$156,'Fjernes med planter'!AS25)*'Fjernes med planter'!AT25/100</f>
        <v>0</v>
      </c>
      <c r="AV25" s="163">
        <f>INDEX(Næringsstoffinnhold!$D$106:$D$156,'Fjernes med planter'!AS25)*'Fjernes med planter'!AT25/100</f>
        <v>0</v>
      </c>
      <c r="AW25" s="163">
        <f>INDEX(Næringsstoffinnhold!$E$106:$E$156,'Fjernes med planter'!AS25)*'Fjernes med planter'!AT25/100</f>
        <v>0</v>
      </c>
      <c r="AX25" s="163">
        <f>INDEX(Næringsstoffinnhold!$G$106:$G$156,'Fjernes med planter'!AS25)*'Fjernes med planter'!AT25/100</f>
        <v>0</v>
      </c>
      <c r="AY25" s="163">
        <f>INDEX(Næringsstoffinnhold!$H$106:$H$156,'Fjernes med planter'!AS25)*'Fjernes med planter'!AT25/100</f>
        <v>0</v>
      </c>
      <c r="BA25" s="72"/>
      <c r="BB25" s="72"/>
      <c r="BC25" s="72"/>
      <c r="BD25" s="72"/>
      <c r="BE25" s="72"/>
      <c r="BF25" s="72"/>
      <c r="BG25" s="72"/>
      <c r="BH25" s="72"/>
      <c r="BI25" s="72"/>
    </row>
    <row r="26" spans="1:61" ht="19.899999999999999" customHeight="1" thickBot="1" x14ac:dyDescent="0.25">
      <c r="A26" s="166">
        <v>33</v>
      </c>
      <c r="B26" s="49"/>
      <c r="C26" s="49"/>
      <c r="D26" s="32">
        <f t="shared" si="10"/>
        <v>0</v>
      </c>
      <c r="E26" s="49"/>
      <c r="F26" s="49"/>
      <c r="G26" s="32">
        <f t="shared" si="11"/>
        <v>0</v>
      </c>
      <c r="H26" s="49"/>
      <c r="I26" s="49"/>
      <c r="J26" s="32">
        <f t="shared" si="12"/>
        <v>0</v>
      </c>
      <c r="K26" s="50"/>
      <c r="L26" s="50"/>
      <c r="M26" s="104">
        <f t="shared" si="13"/>
        <v>0</v>
      </c>
      <c r="N26" s="51"/>
      <c r="O26" s="50"/>
      <c r="P26" s="104">
        <f t="shared" si="14"/>
        <v>0</v>
      </c>
      <c r="Q26" s="163">
        <f>INDEX(Næringsstoffinnhold!$B$106:$B$156,A26)</f>
        <v>33</v>
      </c>
      <c r="R26" s="5">
        <f t="shared" si="15"/>
        <v>0</v>
      </c>
      <c r="S26" s="163">
        <f>INDEX(Næringsstoffinnhold!$C$106:$C$156,'Fjernes med planter'!Q26)*'Fjernes med planter'!R26/100</f>
        <v>0</v>
      </c>
      <c r="T26" s="163">
        <f>INDEX(Næringsstoffinnhold!$D$106:$D$156,'Fjernes med planter'!Q26)*'Fjernes med planter'!R26/100</f>
        <v>0</v>
      </c>
      <c r="U26" s="163">
        <f>INDEX(Næringsstoffinnhold!$E$106:$E$156,'Fjernes med planter'!Q26)*'Fjernes med planter'!R26/100</f>
        <v>0</v>
      </c>
      <c r="V26" s="163">
        <f>INDEX(Næringsstoffinnhold!$G$106:$G$156,'Fjernes med planter'!Q26)*'Fjernes med planter'!R26/100</f>
        <v>0</v>
      </c>
      <c r="W26" s="163">
        <f>INDEX(Næringsstoffinnhold!$H$106:$H$156,'Fjernes med planter'!Q26)*'Fjernes med planter'!R26/100</f>
        <v>0</v>
      </c>
      <c r="X26" s="163">
        <f>INDEX(Næringsstoffinnhold!$B$106:$B$156,A26)</f>
        <v>33</v>
      </c>
      <c r="Y26" s="5">
        <f t="shared" si="16"/>
        <v>0</v>
      </c>
      <c r="Z26" s="163">
        <f>INDEX(Næringsstoffinnhold!$C$106:$C$156,'Fjernes med planter'!X26)*'Fjernes med planter'!Y26/100</f>
        <v>0</v>
      </c>
      <c r="AA26" s="163">
        <f>INDEX(Næringsstoffinnhold!$D$106:$D$156,'Fjernes med planter'!X26)*'Fjernes med planter'!Y26/100</f>
        <v>0</v>
      </c>
      <c r="AB26" s="163">
        <f>INDEX(Næringsstoffinnhold!$E$106:$E$156,'Fjernes med planter'!X26)*'Fjernes med planter'!Y26/100</f>
        <v>0</v>
      </c>
      <c r="AC26" s="163">
        <f>INDEX(Næringsstoffinnhold!$G$106:$G$156,'Fjernes med planter'!X26)*'Fjernes med planter'!Y26/100</f>
        <v>0</v>
      </c>
      <c r="AD26" s="163">
        <f>INDEX(Næringsstoffinnhold!$H$106:$H$156,'Fjernes med planter'!X26)*'Fjernes med planter'!Y26/100</f>
        <v>0</v>
      </c>
      <c r="AE26" s="163">
        <f>INDEX(Næringsstoffinnhold!$B$106:$B$156,A26)</f>
        <v>33</v>
      </c>
      <c r="AF26" s="5">
        <f t="shared" si="17"/>
        <v>0</v>
      </c>
      <c r="AG26" s="163">
        <f>INDEX(Næringsstoffinnhold!$C$106:$C$156,'Fjernes med planter'!AE26)*'Fjernes med planter'!AF26/100</f>
        <v>0</v>
      </c>
      <c r="AH26" s="163">
        <f>INDEX(Næringsstoffinnhold!$D$106:$D$156,'Fjernes med planter'!AE26)*'Fjernes med planter'!AF26/100</f>
        <v>0</v>
      </c>
      <c r="AI26" s="163">
        <f>INDEX(Næringsstoffinnhold!$E$106:$E$156,'Fjernes med planter'!AE26)*'Fjernes med planter'!AF26/100</f>
        <v>0</v>
      </c>
      <c r="AJ26" s="163">
        <f>INDEX(Næringsstoffinnhold!$G$106:$G$156,'Fjernes med planter'!AE26)*'Fjernes med planter'!AF26/100</f>
        <v>0</v>
      </c>
      <c r="AK26" s="163">
        <f>INDEX(Næringsstoffinnhold!$H$106:$H$156,'Fjernes med planter'!AE26)*'Fjernes med planter'!AF26/100</f>
        <v>0</v>
      </c>
      <c r="AL26" s="163">
        <f>INDEX(Næringsstoffinnhold!$B$106:$B$156,A26)</f>
        <v>33</v>
      </c>
      <c r="AM26" s="6">
        <f t="shared" si="18"/>
        <v>0</v>
      </c>
      <c r="AN26" s="163">
        <f>INDEX(Næringsstoffinnhold!$C$106:$C$156,'Fjernes med planter'!AL26)*'Fjernes med planter'!AM26/100</f>
        <v>0</v>
      </c>
      <c r="AO26" s="163">
        <f>INDEX(Næringsstoffinnhold!$D$106:$D$156,'Fjernes med planter'!AL26)*'Fjernes med planter'!AM26/100</f>
        <v>0</v>
      </c>
      <c r="AP26" s="163">
        <f>INDEX(Næringsstoffinnhold!$E$106:$E$156,'Fjernes med planter'!AL26)*'Fjernes med planter'!AM26/100</f>
        <v>0</v>
      </c>
      <c r="AQ26" s="163">
        <f>INDEX(Næringsstoffinnhold!$G$106:$G$156,'Fjernes med planter'!AL26)*'Fjernes med planter'!AM26/100</f>
        <v>0</v>
      </c>
      <c r="AR26" s="163">
        <f>INDEX(Næringsstoffinnhold!$H$106:$H$156,'Fjernes med planter'!AL26)*'Fjernes med planter'!AM26/100</f>
        <v>0</v>
      </c>
      <c r="AS26" s="165">
        <f>INDEX(Næringsstoffinnhold!$B$106:$B$156,A26)</f>
        <v>33</v>
      </c>
      <c r="AT26" s="6">
        <f t="shared" si="19"/>
        <v>0</v>
      </c>
      <c r="AU26" s="163">
        <f>INDEX(Næringsstoffinnhold!$C$106:$C$156,'Fjernes med planter'!AS26)*'Fjernes med planter'!AT26/100</f>
        <v>0</v>
      </c>
      <c r="AV26" s="163">
        <f>INDEX(Næringsstoffinnhold!$D$106:$D$156,'Fjernes med planter'!AS26)*'Fjernes med planter'!AT26/100</f>
        <v>0</v>
      </c>
      <c r="AW26" s="163">
        <f>INDEX(Næringsstoffinnhold!$E$106:$E$156,'Fjernes med planter'!AS26)*'Fjernes med planter'!AT26/100</f>
        <v>0</v>
      </c>
      <c r="AX26" s="163">
        <f>INDEX(Næringsstoffinnhold!$G$106:$G$156,'Fjernes med planter'!AS26)*'Fjernes med planter'!AT26/100</f>
        <v>0</v>
      </c>
      <c r="AY26" s="163">
        <f>INDEX(Næringsstoffinnhold!$H$106:$H$156,'Fjernes med planter'!AS26)*'Fjernes med planter'!AT26/100</f>
        <v>0</v>
      </c>
      <c r="BA26" s="72"/>
      <c r="BB26" s="72"/>
      <c r="BC26" s="72"/>
      <c r="BD26" s="72"/>
      <c r="BE26" s="72"/>
      <c r="BF26" s="72"/>
      <c r="BG26" s="72"/>
      <c r="BH26" s="72"/>
      <c r="BI26" s="72"/>
    </row>
    <row r="27" spans="1:61" ht="19.899999999999999" customHeight="1" thickBot="1" x14ac:dyDescent="0.25">
      <c r="A27" s="166">
        <v>25</v>
      </c>
      <c r="B27" s="49"/>
      <c r="C27" s="49"/>
      <c r="D27" s="32">
        <f t="shared" si="10"/>
        <v>0</v>
      </c>
      <c r="E27" s="49"/>
      <c r="F27" s="49"/>
      <c r="G27" s="32">
        <f t="shared" si="11"/>
        <v>0</v>
      </c>
      <c r="H27" s="49"/>
      <c r="I27" s="49"/>
      <c r="J27" s="32">
        <f t="shared" si="12"/>
        <v>0</v>
      </c>
      <c r="K27" s="50"/>
      <c r="L27" s="50"/>
      <c r="M27" s="104">
        <f t="shared" si="13"/>
        <v>0</v>
      </c>
      <c r="N27" s="51"/>
      <c r="O27" s="50"/>
      <c r="P27" s="104">
        <f t="shared" si="14"/>
        <v>0</v>
      </c>
      <c r="Q27" s="163">
        <f>INDEX(Næringsstoffinnhold!$B$106:$B$156,A27)</f>
        <v>25</v>
      </c>
      <c r="R27" s="5">
        <f t="shared" si="15"/>
        <v>0</v>
      </c>
      <c r="S27" s="163">
        <f>INDEX(Næringsstoffinnhold!$C$106:$C$156,'Fjernes med planter'!Q27)*'Fjernes med planter'!R27/100</f>
        <v>0</v>
      </c>
      <c r="T27" s="163">
        <f>INDEX(Næringsstoffinnhold!$D$106:$D$156,'Fjernes med planter'!Q27)*'Fjernes med planter'!R27/100</f>
        <v>0</v>
      </c>
      <c r="U27" s="163">
        <f>INDEX(Næringsstoffinnhold!$E$106:$E$156,'Fjernes med planter'!Q27)*'Fjernes med planter'!R27/100</f>
        <v>0</v>
      </c>
      <c r="V27" s="163">
        <f>INDEX(Næringsstoffinnhold!$G$106:$G$156,'Fjernes med planter'!Q27)*'Fjernes med planter'!R27/100</f>
        <v>0</v>
      </c>
      <c r="W27" s="163">
        <f>INDEX(Næringsstoffinnhold!$H$106:$H$156,'Fjernes med planter'!Q27)*'Fjernes med planter'!R27/100</f>
        <v>0</v>
      </c>
      <c r="X27" s="163">
        <f>INDEX(Næringsstoffinnhold!$B$106:$B$156,A27)</f>
        <v>25</v>
      </c>
      <c r="Y27" s="5">
        <f t="shared" si="16"/>
        <v>0</v>
      </c>
      <c r="Z27" s="163">
        <f>INDEX(Næringsstoffinnhold!$C$106:$C$156,'Fjernes med planter'!X27)*'Fjernes med planter'!Y27/100</f>
        <v>0</v>
      </c>
      <c r="AA27" s="163">
        <f>INDEX(Næringsstoffinnhold!$D$106:$D$156,'Fjernes med planter'!X27)*'Fjernes med planter'!Y27/100</f>
        <v>0</v>
      </c>
      <c r="AB27" s="163">
        <f>INDEX(Næringsstoffinnhold!$E$106:$E$156,'Fjernes med planter'!X27)*'Fjernes med planter'!Y27/100</f>
        <v>0</v>
      </c>
      <c r="AC27" s="163">
        <f>INDEX(Næringsstoffinnhold!$G$106:$G$156,'Fjernes med planter'!X27)*'Fjernes med planter'!Y27/100</f>
        <v>0</v>
      </c>
      <c r="AD27" s="163">
        <f>INDEX(Næringsstoffinnhold!$H$106:$H$156,'Fjernes med planter'!X27)*'Fjernes med planter'!Y27/100</f>
        <v>0</v>
      </c>
      <c r="AE27" s="163">
        <f>INDEX(Næringsstoffinnhold!$B$106:$B$156,A27)</f>
        <v>25</v>
      </c>
      <c r="AF27" s="5">
        <f t="shared" si="17"/>
        <v>0</v>
      </c>
      <c r="AG27" s="163">
        <f>INDEX(Næringsstoffinnhold!$C$106:$C$156,'Fjernes med planter'!AE27)*'Fjernes med planter'!AF27/100</f>
        <v>0</v>
      </c>
      <c r="AH27" s="163">
        <f>INDEX(Næringsstoffinnhold!$D$106:$D$156,'Fjernes med planter'!AE27)*'Fjernes med planter'!AF27/100</f>
        <v>0</v>
      </c>
      <c r="AI27" s="163">
        <f>INDEX(Næringsstoffinnhold!$E$106:$E$156,'Fjernes med planter'!AE27)*'Fjernes med planter'!AF27/100</f>
        <v>0</v>
      </c>
      <c r="AJ27" s="163">
        <f>INDEX(Næringsstoffinnhold!$G$106:$G$156,'Fjernes med planter'!AE27)*'Fjernes med planter'!AF27/100</f>
        <v>0</v>
      </c>
      <c r="AK27" s="163">
        <f>INDEX(Næringsstoffinnhold!$H$106:$H$156,'Fjernes med planter'!AE27)*'Fjernes med planter'!AF27/100</f>
        <v>0</v>
      </c>
      <c r="AL27" s="163">
        <f>INDEX(Næringsstoffinnhold!$B$106:$B$156,A27)</f>
        <v>25</v>
      </c>
      <c r="AM27" s="6">
        <f t="shared" si="18"/>
        <v>0</v>
      </c>
      <c r="AN27" s="163">
        <f>INDEX(Næringsstoffinnhold!$C$106:$C$156,'Fjernes med planter'!AL27)*'Fjernes med planter'!AM27/100</f>
        <v>0</v>
      </c>
      <c r="AO27" s="163">
        <f>INDEX(Næringsstoffinnhold!$D$106:$D$156,'Fjernes med planter'!AL27)*'Fjernes med planter'!AM27/100</f>
        <v>0</v>
      </c>
      <c r="AP27" s="163">
        <f>INDEX(Næringsstoffinnhold!$E$106:$E$156,'Fjernes med planter'!AL27)*'Fjernes med planter'!AM27/100</f>
        <v>0</v>
      </c>
      <c r="AQ27" s="163">
        <f>INDEX(Næringsstoffinnhold!$G$106:$G$156,'Fjernes med planter'!AL27)*'Fjernes med planter'!AM27/100</f>
        <v>0</v>
      </c>
      <c r="AR27" s="163">
        <f>INDEX(Næringsstoffinnhold!$H$106:$H$156,'Fjernes med planter'!AL27)*'Fjernes med planter'!AM27/100</f>
        <v>0</v>
      </c>
      <c r="AS27" s="165">
        <f>INDEX(Næringsstoffinnhold!$B$106:$B$156,A27)</f>
        <v>25</v>
      </c>
      <c r="AT27" s="6">
        <f t="shared" si="19"/>
        <v>0</v>
      </c>
      <c r="AU27" s="163">
        <f>INDEX(Næringsstoffinnhold!$C$106:$C$156,'Fjernes med planter'!AS27)*'Fjernes med planter'!AT27/100</f>
        <v>0</v>
      </c>
      <c r="AV27" s="163">
        <f>INDEX(Næringsstoffinnhold!$D$106:$D$156,'Fjernes med planter'!AS27)*'Fjernes med planter'!AT27/100</f>
        <v>0</v>
      </c>
      <c r="AW27" s="163">
        <f>INDEX(Næringsstoffinnhold!$E$106:$E$156,'Fjernes med planter'!AS27)*'Fjernes med planter'!AT27/100</f>
        <v>0</v>
      </c>
      <c r="AX27" s="163">
        <f>INDEX(Næringsstoffinnhold!$G$106:$G$156,'Fjernes med planter'!AS27)*'Fjernes med planter'!AT27/100</f>
        <v>0</v>
      </c>
      <c r="AY27" s="163">
        <f>INDEX(Næringsstoffinnhold!$H$106:$H$156,'Fjernes med planter'!AS27)*'Fjernes med planter'!AT27/100</f>
        <v>0</v>
      </c>
      <c r="BA27" s="72"/>
      <c r="BB27" s="72"/>
      <c r="BC27" s="72"/>
      <c r="BD27" s="72"/>
      <c r="BE27" s="72"/>
      <c r="BF27" s="72"/>
      <c r="BG27" s="72"/>
      <c r="BH27" s="72"/>
      <c r="BI27" s="72"/>
    </row>
    <row r="28" spans="1:61" ht="19.899999999999999" customHeight="1" thickBot="1" x14ac:dyDescent="0.25">
      <c r="A28" s="166">
        <v>29</v>
      </c>
      <c r="B28" s="49"/>
      <c r="C28" s="49"/>
      <c r="D28" s="32">
        <f t="shared" si="10"/>
        <v>0</v>
      </c>
      <c r="E28" s="49"/>
      <c r="F28" s="49"/>
      <c r="G28" s="32">
        <f t="shared" si="11"/>
        <v>0</v>
      </c>
      <c r="H28" s="49"/>
      <c r="I28" s="49"/>
      <c r="J28" s="32">
        <f t="shared" si="12"/>
        <v>0</v>
      </c>
      <c r="K28" s="50"/>
      <c r="L28" s="50"/>
      <c r="M28" s="104">
        <f t="shared" si="13"/>
        <v>0</v>
      </c>
      <c r="N28" s="51"/>
      <c r="O28" s="50"/>
      <c r="P28" s="104">
        <f t="shared" si="14"/>
        <v>0</v>
      </c>
      <c r="Q28" s="163">
        <f>INDEX(Næringsstoffinnhold!$B$106:$B$156,A28)</f>
        <v>29</v>
      </c>
      <c r="R28" s="5">
        <f t="shared" si="15"/>
        <v>0</v>
      </c>
      <c r="S28" s="163">
        <f>INDEX(Næringsstoffinnhold!$C$106:$C$156,'Fjernes med planter'!Q28)*'Fjernes med planter'!R28/100</f>
        <v>0</v>
      </c>
      <c r="T28" s="163">
        <f>INDEX(Næringsstoffinnhold!$D$106:$D$156,'Fjernes med planter'!Q28)*'Fjernes med planter'!R28/100</f>
        <v>0</v>
      </c>
      <c r="U28" s="163">
        <f>INDEX(Næringsstoffinnhold!$E$106:$E$156,'Fjernes med planter'!Q28)*'Fjernes med planter'!R28/100</f>
        <v>0</v>
      </c>
      <c r="V28" s="163">
        <f>INDEX(Næringsstoffinnhold!$G$106:$G$156,'Fjernes med planter'!Q28)*'Fjernes med planter'!R28/100</f>
        <v>0</v>
      </c>
      <c r="W28" s="163">
        <f>INDEX(Næringsstoffinnhold!$H$106:$H$156,'Fjernes med planter'!Q28)*'Fjernes med planter'!R28/100</f>
        <v>0</v>
      </c>
      <c r="X28" s="163">
        <f>INDEX(Næringsstoffinnhold!$B$106:$B$156,A28)</f>
        <v>29</v>
      </c>
      <c r="Y28" s="5">
        <f t="shared" si="16"/>
        <v>0</v>
      </c>
      <c r="Z28" s="163">
        <f>INDEX(Næringsstoffinnhold!$C$106:$C$156,'Fjernes med planter'!X28)*'Fjernes med planter'!Y28/100</f>
        <v>0</v>
      </c>
      <c r="AA28" s="163">
        <f>INDEX(Næringsstoffinnhold!$D$106:$D$156,'Fjernes med planter'!X28)*'Fjernes med planter'!Y28/100</f>
        <v>0</v>
      </c>
      <c r="AB28" s="163">
        <f>INDEX(Næringsstoffinnhold!$E$106:$E$156,'Fjernes med planter'!X28)*'Fjernes med planter'!Y28/100</f>
        <v>0</v>
      </c>
      <c r="AC28" s="163">
        <f>INDEX(Næringsstoffinnhold!$G$106:$G$156,'Fjernes med planter'!X28)*'Fjernes med planter'!Y28/100</f>
        <v>0</v>
      </c>
      <c r="AD28" s="163">
        <f>INDEX(Næringsstoffinnhold!$H$106:$H$156,'Fjernes med planter'!X28)*'Fjernes med planter'!Y28/100</f>
        <v>0</v>
      </c>
      <c r="AE28" s="163">
        <f>INDEX(Næringsstoffinnhold!$B$106:$B$156,A28)</f>
        <v>29</v>
      </c>
      <c r="AF28" s="5">
        <f t="shared" si="17"/>
        <v>0</v>
      </c>
      <c r="AG28" s="163">
        <f>INDEX(Næringsstoffinnhold!$C$106:$C$156,'Fjernes med planter'!AE28)*'Fjernes med planter'!AF28/100</f>
        <v>0</v>
      </c>
      <c r="AH28" s="163">
        <f>INDEX(Næringsstoffinnhold!$D$106:$D$156,'Fjernes med planter'!AE28)*'Fjernes med planter'!AF28/100</f>
        <v>0</v>
      </c>
      <c r="AI28" s="163">
        <f>INDEX(Næringsstoffinnhold!$E$106:$E$156,'Fjernes med planter'!AE28)*'Fjernes med planter'!AF28/100</f>
        <v>0</v>
      </c>
      <c r="AJ28" s="163">
        <f>INDEX(Næringsstoffinnhold!$G$106:$G$156,'Fjernes med planter'!AE28)*'Fjernes med planter'!AF28/100</f>
        <v>0</v>
      </c>
      <c r="AK28" s="163">
        <f>INDEX(Næringsstoffinnhold!$H$106:$H$156,'Fjernes med planter'!AE28)*'Fjernes med planter'!AF28/100</f>
        <v>0</v>
      </c>
      <c r="AL28" s="163">
        <f>INDEX(Næringsstoffinnhold!$B$106:$B$156,A28)</f>
        <v>29</v>
      </c>
      <c r="AM28" s="6">
        <f t="shared" si="18"/>
        <v>0</v>
      </c>
      <c r="AN28" s="163">
        <f>INDEX(Næringsstoffinnhold!$C$106:$C$156,'Fjernes med planter'!AL28)*'Fjernes med planter'!AM28/100</f>
        <v>0</v>
      </c>
      <c r="AO28" s="163">
        <f>INDEX(Næringsstoffinnhold!$D$106:$D$156,'Fjernes med planter'!AL28)*'Fjernes med planter'!AM28/100</f>
        <v>0</v>
      </c>
      <c r="AP28" s="163">
        <f>INDEX(Næringsstoffinnhold!$E$106:$E$156,'Fjernes med planter'!AL28)*'Fjernes med planter'!AM28/100</f>
        <v>0</v>
      </c>
      <c r="AQ28" s="163">
        <f>INDEX(Næringsstoffinnhold!$G$106:$G$156,'Fjernes med planter'!AL28)*'Fjernes med planter'!AM28/100</f>
        <v>0</v>
      </c>
      <c r="AR28" s="163">
        <f>INDEX(Næringsstoffinnhold!$H$106:$H$156,'Fjernes med planter'!AL28)*'Fjernes med planter'!AM28/100</f>
        <v>0</v>
      </c>
      <c r="AS28" s="165">
        <f>INDEX(Næringsstoffinnhold!$B$106:$B$156,A28)</f>
        <v>29</v>
      </c>
      <c r="AT28" s="6">
        <f t="shared" si="19"/>
        <v>0</v>
      </c>
      <c r="AU28" s="163">
        <f>INDEX(Næringsstoffinnhold!$C$106:$C$156,'Fjernes med planter'!AS28)*'Fjernes med planter'!AT28/100</f>
        <v>0</v>
      </c>
      <c r="AV28" s="163">
        <f>INDEX(Næringsstoffinnhold!$D$106:$D$156,'Fjernes med planter'!AS28)*'Fjernes med planter'!AT28/100</f>
        <v>0</v>
      </c>
      <c r="AW28" s="163">
        <f>INDEX(Næringsstoffinnhold!$E$106:$E$156,'Fjernes med planter'!AS28)*'Fjernes med planter'!AT28/100</f>
        <v>0</v>
      </c>
      <c r="AX28" s="163">
        <f>INDEX(Næringsstoffinnhold!$G$106:$G$156,'Fjernes med planter'!AS28)*'Fjernes med planter'!AT28/100</f>
        <v>0</v>
      </c>
      <c r="AY28" s="163">
        <f>INDEX(Næringsstoffinnhold!$H$106:$H$156,'Fjernes med planter'!AS28)*'Fjernes med planter'!AT28/100</f>
        <v>0</v>
      </c>
      <c r="BA28" s="72"/>
      <c r="BB28" s="72"/>
      <c r="BC28" s="72"/>
      <c r="BD28" s="72"/>
      <c r="BE28" s="72"/>
      <c r="BF28" s="72"/>
      <c r="BG28" s="72"/>
      <c r="BH28" s="72"/>
      <c r="BI28" s="72"/>
    </row>
    <row r="29" spans="1:61" ht="19.899999999999999" customHeight="1" thickBot="1" x14ac:dyDescent="0.25">
      <c r="A29" s="166">
        <v>12</v>
      </c>
      <c r="B29" s="49"/>
      <c r="C29" s="49"/>
      <c r="D29" s="32">
        <f t="shared" si="10"/>
        <v>0</v>
      </c>
      <c r="E29" s="49"/>
      <c r="F29" s="49"/>
      <c r="G29" s="32">
        <f t="shared" si="11"/>
        <v>0</v>
      </c>
      <c r="H29" s="49"/>
      <c r="I29" s="49"/>
      <c r="J29" s="32">
        <f t="shared" si="12"/>
        <v>0</v>
      </c>
      <c r="K29" s="50"/>
      <c r="L29" s="50"/>
      <c r="M29" s="104">
        <f t="shared" si="13"/>
        <v>0</v>
      </c>
      <c r="N29" s="51"/>
      <c r="O29" s="50"/>
      <c r="P29" s="104">
        <f t="shared" si="14"/>
        <v>0</v>
      </c>
      <c r="Q29" s="163">
        <f>INDEX(Næringsstoffinnhold!$B$106:$B$156,A29)</f>
        <v>12</v>
      </c>
      <c r="R29" s="5">
        <f t="shared" si="15"/>
        <v>0</v>
      </c>
      <c r="S29" s="163">
        <f>INDEX(Næringsstoffinnhold!$C$106:$C$156,'Fjernes med planter'!Q29)*'Fjernes med planter'!R29/100</f>
        <v>0</v>
      </c>
      <c r="T29" s="163">
        <f>INDEX(Næringsstoffinnhold!$D$106:$D$156,'Fjernes med planter'!Q29)*'Fjernes med planter'!R29/100</f>
        <v>0</v>
      </c>
      <c r="U29" s="163">
        <f>INDEX(Næringsstoffinnhold!$E$106:$E$156,'Fjernes med planter'!Q29)*'Fjernes med planter'!R29/100</f>
        <v>0</v>
      </c>
      <c r="V29" s="163">
        <f>INDEX(Næringsstoffinnhold!$G$106:$G$156,'Fjernes med planter'!Q29)*'Fjernes med planter'!R29/100</f>
        <v>0</v>
      </c>
      <c r="W29" s="163">
        <f>INDEX(Næringsstoffinnhold!$H$106:$H$156,'Fjernes med planter'!Q29)*'Fjernes med planter'!R29/100</f>
        <v>0</v>
      </c>
      <c r="X29" s="163">
        <f>INDEX(Næringsstoffinnhold!$B$106:$B$156,A29)</f>
        <v>12</v>
      </c>
      <c r="Y29" s="5">
        <f t="shared" si="16"/>
        <v>0</v>
      </c>
      <c r="Z29" s="163">
        <f>INDEX(Næringsstoffinnhold!$C$106:$C$156,'Fjernes med planter'!X29)*'Fjernes med planter'!Y29/100</f>
        <v>0</v>
      </c>
      <c r="AA29" s="163">
        <f>INDEX(Næringsstoffinnhold!$D$106:$D$156,'Fjernes med planter'!X29)*'Fjernes med planter'!Y29/100</f>
        <v>0</v>
      </c>
      <c r="AB29" s="163">
        <f>INDEX(Næringsstoffinnhold!$E$106:$E$156,'Fjernes med planter'!X29)*'Fjernes med planter'!Y29/100</f>
        <v>0</v>
      </c>
      <c r="AC29" s="163">
        <f>INDEX(Næringsstoffinnhold!$G$106:$G$156,'Fjernes med planter'!X29)*'Fjernes med planter'!Y29/100</f>
        <v>0</v>
      </c>
      <c r="AD29" s="163">
        <f>INDEX(Næringsstoffinnhold!$H$106:$H$156,'Fjernes med planter'!X29)*'Fjernes med planter'!Y29/100</f>
        <v>0</v>
      </c>
      <c r="AE29" s="163">
        <f>INDEX(Næringsstoffinnhold!$B$106:$B$156,A29)</f>
        <v>12</v>
      </c>
      <c r="AF29" s="5">
        <f t="shared" si="17"/>
        <v>0</v>
      </c>
      <c r="AG29" s="163">
        <f>INDEX(Næringsstoffinnhold!$C$106:$C$156,'Fjernes med planter'!AE29)*'Fjernes med planter'!AF29/100</f>
        <v>0</v>
      </c>
      <c r="AH29" s="163">
        <f>INDEX(Næringsstoffinnhold!$D$106:$D$156,'Fjernes med planter'!AE29)*'Fjernes med planter'!AF29/100</f>
        <v>0</v>
      </c>
      <c r="AI29" s="163">
        <f>INDEX(Næringsstoffinnhold!$E$106:$E$156,'Fjernes med planter'!AE29)*'Fjernes med planter'!AF29/100</f>
        <v>0</v>
      </c>
      <c r="AJ29" s="163">
        <f>INDEX(Næringsstoffinnhold!$G$106:$G$156,'Fjernes med planter'!AE29)*'Fjernes med planter'!AF29/100</f>
        <v>0</v>
      </c>
      <c r="AK29" s="163">
        <f>INDEX(Næringsstoffinnhold!$H$106:$H$156,'Fjernes med planter'!AE29)*'Fjernes med planter'!AF29/100</f>
        <v>0</v>
      </c>
      <c r="AL29" s="163">
        <f>INDEX(Næringsstoffinnhold!$B$106:$B$156,A29)</f>
        <v>12</v>
      </c>
      <c r="AM29" s="6">
        <f t="shared" si="18"/>
        <v>0</v>
      </c>
      <c r="AN29" s="163">
        <f>INDEX(Næringsstoffinnhold!$C$106:$C$156,'Fjernes med planter'!AL29)*'Fjernes med planter'!AM29/100</f>
        <v>0</v>
      </c>
      <c r="AO29" s="163">
        <f>INDEX(Næringsstoffinnhold!$D$106:$D$156,'Fjernes med planter'!AL29)*'Fjernes med planter'!AM29/100</f>
        <v>0</v>
      </c>
      <c r="AP29" s="163">
        <f>INDEX(Næringsstoffinnhold!$E$106:$E$156,'Fjernes med planter'!AL29)*'Fjernes med planter'!AM29/100</f>
        <v>0</v>
      </c>
      <c r="AQ29" s="163">
        <f>INDEX(Næringsstoffinnhold!$G$106:$G$156,'Fjernes med planter'!AL29)*'Fjernes med planter'!AM29/100</f>
        <v>0</v>
      </c>
      <c r="AR29" s="163">
        <f>INDEX(Næringsstoffinnhold!$H$106:$H$156,'Fjernes med planter'!AL29)*'Fjernes med planter'!AM29/100</f>
        <v>0</v>
      </c>
      <c r="AS29" s="165">
        <f>INDEX(Næringsstoffinnhold!$B$106:$B$156,A29)</f>
        <v>12</v>
      </c>
      <c r="AT29" s="6">
        <f t="shared" si="19"/>
        <v>0</v>
      </c>
      <c r="AU29" s="163">
        <f>INDEX(Næringsstoffinnhold!$C$106:$C$156,'Fjernes med planter'!AS29)*'Fjernes med planter'!AT29/100</f>
        <v>0</v>
      </c>
      <c r="AV29" s="163">
        <f>INDEX(Næringsstoffinnhold!$D$106:$D$156,'Fjernes med planter'!AS29)*'Fjernes med planter'!AT29/100</f>
        <v>0</v>
      </c>
      <c r="AW29" s="163">
        <f>INDEX(Næringsstoffinnhold!$E$106:$E$156,'Fjernes med planter'!AS29)*'Fjernes med planter'!AT29/100</f>
        <v>0</v>
      </c>
      <c r="AX29" s="163">
        <f>INDEX(Næringsstoffinnhold!$G$106:$G$156,'Fjernes med planter'!AS29)*'Fjernes med planter'!AT29/100</f>
        <v>0</v>
      </c>
      <c r="AY29" s="163">
        <f>INDEX(Næringsstoffinnhold!$H$106:$H$156,'Fjernes med planter'!AS29)*'Fjernes med planter'!AT29/100</f>
        <v>0</v>
      </c>
      <c r="BA29" s="72"/>
      <c r="BB29" s="72"/>
      <c r="BC29" s="72"/>
      <c r="BD29" s="72"/>
      <c r="BE29" s="72"/>
      <c r="BF29" s="72"/>
      <c r="BG29" s="72"/>
      <c r="BH29" s="72"/>
      <c r="BI29" s="72"/>
    </row>
    <row r="30" spans="1:61" ht="19.899999999999999" customHeight="1" thickBot="1" x14ac:dyDescent="0.25">
      <c r="A30" s="166">
        <v>4</v>
      </c>
      <c r="B30" s="49"/>
      <c r="C30" s="49"/>
      <c r="D30" s="32">
        <f t="shared" si="10"/>
        <v>0</v>
      </c>
      <c r="E30" s="49"/>
      <c r="F30" s="49"/>
      <c r="G30" s="32">
        <f t="shared" si="11"/>
        <v>0</v>
      </c>
      <c r="H30" s="49"/>
      <c r="I30" s="49"/>
      <c r="J30" s="32">
        <f t="shared" si="12"/>
        <v>0</v>
      </c>
      <c r="K30" s="50"/>
      <c r="L30" s="50"/>
      <c r="M30" s="104">
        <f t="shared" si="13"/>
        <v>0</v>
      </c>
      <c r="N30" s="51"/>
      <c r="O30" s="50"/>
      <c r="P30" s="104">
        <f t="shared" si="14"/>
        <v>0</v>
      </c>
      <c r="Q30" s="163">
        <f>INDEX(Næringsstoffinnhold!$B$106:$B$156,A30)</f>
        <v>4</v>
      </c>
      <c r="R30" s="5">
        <f t="shared" si="15"/>
        <v>0</v>
      </c>
      <c r="S30" s="163">
        <f>INDEX(Næringsstoffinnhold!$C$106:$C$156,'Fjernes med planter'!Q30)*'Fjernes med planter'!R30/100</f>
        <v>0</v>
      </c>
      <c r="T30" s="163">
        <f>INDEX(Næringsstoffinnhold!$D$106:$D$156,'Fjernes med planter'!Q30)*'Fjernes med planter'!R30/100</f>
        <v>0</v>
      </c>
      <c r="U30" s="163">
        <f>INDEX(Næringsstoffinnhold!$E$106:$E$156,'Fjernes med planter'!Q30)*'Fjernes med planter'!R30/100</f>
        <v>0</v>
      </c>
      <c r="V30" s="163">
        <f>INDEX(Næringsstoffinnhold!$G$106:$G$156,'Fjernes med planter'!Q30)*'Fjernes med planter'!R30/100</f>
        <v>0</v>
      </c>
      <c r="W30" s="163">
        <f>INDEX(Næringsstoffinnhold!$H$106:$H$156,'Fjernes med planter'!Q30)*'Fjernes med planter'!R30/100</f>
        <v>0</v>
      </c>
      <c r="X30" s="163">
        <f>INDEX(Næringsstoffinnhold!$B$106:$B$156,A30)</f>
        <v>4</v>
      </c>
      <c r="Y30" s="5">
        <f t="shared" si="16"/>
        <v>0</v>
      </c>
      <c r="Z30" s="163">
        <f>INDEX(Næringsstoffinnhold!$C$106:$C$156,'Fjernes med planter'!X30)*'Fjernes med planter'!Y30/100</f>
        <v>0</v>
      </c>
      <c r="AA30" s="163">
        <f>INDEX(Næringsstoffinnhold!$D$106:$D$156,'Fjernes med planter'!X30)*'Fjernes med planter'!Y30/100</f>
        <v>0</v>
      </c>
      <c r="AB30" s="163">
        <f>INDEX(Næringsstoffinnhold!$E$106:$E$156,'Fjernes med planter'!X30)*'Fjernes med planter'!Y30/100</f>
        <v>0</v>
      </c>
      <c r="AC30" s="163">
        <f>INDEX(Næringsstoffinnhold!$G$106:$G$156,'Fjernes med planter'!X30)*'Fjernes med planter'!Y30/100</f>
        <v>0</v>
      </c>
      <c r="AD30" s="163">
        <f>INDEX(Næringsstoffinnhold!$H$106:$H$156,'Fjernes med planter'!X30)*'Fjernes med planter'!Y30/100</f>
        <v>0</v>
      </c>
      <c r="AE30" s="163">
        <f>INDEX(Næringsstoffinnhold!$B$106:$B$156,A30)</f>
        <v>4</v>
      </c>
      <c r="AF30" s="5">
        <f t="shared" si="17"/>
        <v>0</v>
      </c>
      <c r="AG30" s="163">
        <f>INDEX(Næringsstoffinnhold!$C$106:$C$156,'Fjernes med planter'!AE30)*'Fjernes med planter'!AF30/100</f>
        <v>0</v>
      </c>
      <c r="AH30" s="163">
        <f>INDEX(Næringsstoffinnhold!$D$106:$D$156,'Fjernes med planter'!AE30)*'Fjernes med planter'!AF30/100</f>
        <v>0</v>
      </c>
      <c r="AI30" s="163">
        <f>INDEX(Næringsstoffinnhold!$E$106:$E$156,'Fjernes med planter'!AE30)*'Fjernes med planter'!AF30/100</f>
        <v>0</v>
      </c>
      <c r="AJ30" s="163">
        <f>INDEX(Næringsstoffinnhold!$G$106:$G$156,'Fjernes med planter'!AE30)*'Fjernes med planter'!AF30/100</f>
        <v>0</v>
      </c>
      <c r="AK30" s="163">
        <f>INDEX(Næringsstoffinnhold!$H$106:$H$156,'Fjernes med planter'!AE30)*'Fjernes med planter'!AF30/100</f>
        <v>0</v>
      </c>
      <c r="AL30" s="163">
        <f>INDEX(Næringsstoffinnhold!$B$106:$B$156,A30)</f>
        <v>4</v>
      </c>
      <c r="AM30" s="6">
        <f t="shared" si="18"/>
        <v>0</v>
      </c>
      <c r="AN30" s="163">
        <f>INDEX(Næringsstoffinnhold!$C$106:$C$156,'Fjernes med planter'!AL30)*'Fjernes med planter'!AM30/100</f>
        <v>0</v>
      </c>
      <c r="AO30" s="163">
        <f>INDEX(Næringsstoffinnhold!$D$106:$D$156,'Fjernes med planter'!AL30)*'Fjernes med planter'!AM30/100</f>
        <v>0</v>
      </c>
      <c r="AP30" s="163">
        <f>INDEX(Næringsstoffinnhold!$E$106:$E$156,'Fjernes med planter'!AL30)*'Fjernes med planter'!AM30/100</f>
        <v>0</v>
      </c>
      <c r="AQ30" s="163">
        <f>INDEX(Næringsstoffinnhold!$G$106:$G$156,'Fjernes med planter'!AL30)*'Fjernes med planter'!AM30/100</f>
        <v>0</v>
      </c>
      <c r="AR30" s="163">
        <f>INDEX(Næringsstoffinnhold!$H$106:$H$156,'Fjernes med planter'!AL30)*'Fjernes med planter'!AM30/100</f>
        <v>0</v>
      </c>
      <c r="AS30" s="165">
        <f>INDEX(Næringsstoffinnhold!$B$106:$B$156,A30)</f>
        <v>4</v>
      </c>
      <c r="AT30" s="6">
        <f t="shared" si="19"/>
        <v>0</v>
      </c>
      <c r="AU30" s="163">
        <f>INDEX(Næringsstoffinnhold!$C$106:$C$156,'Fjernes med planter'!AS30)*'Fjernes med planter'!AT30/100</f>
        <v>0</v>
      </c>
      <c r="AV30" s="163">
        <f>INDEX(Næringsstoffinnhold!$D$106:$D$156,'Fjernes med planter'!AS30)*'Fjernes med planter'!AT30/100</f>
        <v>0</v>
      </c>
      <c r="AW30" s="163">
        <f>INDEX(Næringsstoffinnhold!$E$106:$E$156,'Fjernes med planter'!AS30)*'Fjernes med planter'!AT30/100</f>
        <v>0</v>
      </c>
      <c r="AX30" s="163">
        <f>INDEX(Næringsstoffinnhold!$G$106:$G$156,'Fjernes med planter'!AS30)*'Fjernes med planter'!AT30/100</f>
        <v>0</v>
      </c>
      <c r="AY30" s="163">
        <f>INDEX(Næringsstoffinnhold!$H$106:$H$156,'Fjernes med planter'!AS30)*'Fjernes med planter'!AT30/100</f>
        <v>0</v>
      </c>
      <c r="BA30" s="72"/>
      <c r="BB30" s="72"/>
      <c r="BC30" s="72"/>
      <c r="BD30" s="72"/>
      <c r="BE30" s="72"/>
      <c r="BF30" s="72"/>
      <c r="BG30" s="72"/>
      <c r="BH30" s="72"/>
      <c r="BI30" s="72"/>
    </row>
    <row r="31" spans="1:61" ht="19.899999999999999" customHeight="1" thickBot="1" x14ac:dyDescent="0.25">
      <c r="A31" s="166">
        <v>44</v>
      </c>
      <c r="B31" s="49"/>
      <c r="C31" s="49"/>
      <c r="D31" s="32">
        <f t="shared" si="10"/>
        <v>0</v>
      </c>
      <c r="E31" s="49"/>
      <c r="F31" s="49"/>
      <c r="G31" s="32">
        <f t="shared" si="11"/>
        <v>0</v>
      </c>
      <c r="H31" s="49"/>
      <c r="I31" s="49"/>
      <c r="J31" s="32">
        <f t="shared" si="12"/>
        <v>0</v>
      </c>
      <c r="K31" s="50"/>
      <c r="L31" s="50"/>
      <c r="M31" s="104">
        <f t="shared" si="13"/>
        <v>0</v>
      </c>
      <c r="N31" s="51"/>
      <c r="O31" s="50"/>
      <c r="P31" s="104">
        <f t="shared" si="14"/>
        <v>0</v>
      </c>
      <c r="Q31" s="163">
        <f>INDEX(Næringsstoffinnhold!$B$106:$B$156,A31)</f>
        <v>44</v>
      </c>
      <c r="R31" s="5">
        <f t="shared" si="15"/>
        <v>0</v>
      </c>
      <c r="S31" s="163">
        <f>INDEX(Næringsstoffinnhold!$C$106:$C$156,'Fjernes med planter'!Q31)*'Fjernes med planter'!R31/100</f>
        <v>0</v>
      </c>
      <c r="T31" s="163">
        <f>INDEX(Næringsstoffinnhold!$D$106:$D$156,'Fjernes med planter'!Q31)*'Fjernes med planter'!R31/100</f>
        <v>0</v>
      </c>
      <c r="U31" s="163">
        <f>INDEX(Næringsstoffinnhold!$E$106:$E$156,'Fjernes med planter'!Q31)*'Fjernes med planter'!R31/100</f>
        <v>0</v>
      </c>
      <c r="V31" s="163">
        <f>INDEX(Næringsstoffinnhold!$G$106:$G$156,'Fjernes med planter'!Q31)*'Fjernes med planter'!R31/100</f>
        <v>0</v>
      </c>
      <c r="W31" s="163">
        <f>INDEX(Næringsstoffinnhold!$H$106:$H$156,'Fjernes med planter'!Q31)*'Fjernes med planter'!R31/100</f>
        <v>0</v>
      </c>
      <c r="X31" s="163">
        <f>INDEX(Næringsstoffinnhold!$B$106:$B$156,A31)</f>
        <v>44</v>
      </c>
      <c r="Y31" s="5">
        <f t="shared" si="16"/>
        <v>0</v>
      </c>
      <c r="Z31" s="163">
        <f>INDEX(Næringsstoffinnhold!$C$106:$C$156,'Fjernes med planter'!X31)*'Fjernes med planter'!Y31/100</f>
        <v>0</v>
      </c>
      <c r="AA31" s="163">
        <f>INDEX(Næringsstoffinnhold!$D$106:$D$156,'Fjernes med planter'!X31)*'Fjernes med planter'!Y31/100</f>
        <v>0</v>
      </c>
      <c r="AB31" s="163">
        <f>INDEX(Næringsstoffinnhold!$E$106:$E$156,'Fjernes med planter'!X31)*'Fjernes med planter'!Y31/100</f>
        <v>0</v>
      </c>
      <c r="AC31" s="163">
        <f>INDEX(Næringsstoffinnhold!$G$106:$G$156,'Fjernes med planter'!X31)*'Fjernes med planter'!Y31/100</f>
        <v>0</v>
      </c>
      <c r="AD31" s="163">
        <f>INDEX(Næringsstoffinnhold!$H$106:$H$156,'Fjernes med planter'!X31)*'Fjernes med planter'!Y31/100</f>
        <v>0</v>
      </c>
      <c r="AE31" s="163">
        <f>INDEX(Næringsstoffinnhold!$B$106:$B$156,A31)</f>
        <v>44</v>
      </c>
      <c r="AF31" s="5">
        <f t="shared" si="17"/>
        <v>0</v>
      </c>
      <c r="AG31" s="163">
        <f>INDEX(Næringsstoffinnhold!$C$106:$C$156,'Fjernes med planter'!AE31)*'Fjernes med planter'!AF31/100</f>
        <v>0</v>
      </c>
      <c r="AH31" s="163">
        <f>INDEX(Næringsstoffinnhold!$D$106:$D$156,'Fjernes med planter'!AE31)*'Fjernes med planter'!AF31/100</f>
        <v>0</v>
      </c>
      <c r="AI31" s="163">
        <f>INDEX(Næringsstoffinnhold!$E$106:$E$156,'Fjernes med planter'!AE31)*'Fjernes med planter'!AF31/100</f>
        <v>0</v>
      </c>
      <c r="AJ31" s="163">
        <f>INDEX(Næringsstoffinnhold!$G$106:$G$156,'Fjernes med planter'!AE31)*'Fjernes med planter'!AF31/100</f>
        <v>0</v>
      </c>
      <c r="AK31" s="163">
        <f>INDEX(Næringsstoffinnhold!$H$106:$H$156,'Fjernes med planter'!AE31)*'Fjernes med planter'!AF31/100</f>
        <v>0</v>
      </c>
      <c r="AL31" s="163">
        <f>INDEX(Næringsstoffinnhold!$B$106:$B$156,A31)</f>
        <v>44</v>
      </c>
      <c r="AM31" s="6">
        <f t="shared" si="18"/>
        <v>0</v>
      </c>
      <c r="AN31" s="163">
        <f>INDEX(Næringsstoffinnhold!$C$106:$C$156,'Fjernes med planter'!AL31)*'Fjernes med planter'!AM31/100</f>
        <v>0</v>
      </c>
      <c r="AO31" s="163">
        <f>INDEX(Næringsstoffinnhold!$D$106:$D$156,'Fjernes med planter'!AL31)*'Fjernes med planter'!AM31/100</f>
        <v>0</v>
      </c>
      <c r="AP31" s="163">
        <f>INDEX(Næringsstoffinnhold!$E$106:$E$156,'Fjernes med planter'!AL31)*'Fjernes med planter'!AM31/100</f>
        <v>0</v>
      </c>
      <c r="AQ31" s="163">
        <f>INDEX(Næringsstoffinnhold!$G$106:$G$156,'Fjernes med planter'!AL31)*'Fjernes med planter'!AM31/100</f>
        <v>0</v>
      </c>
      <c r="AR31" s="163">
        <f>INDEX(Næringsstoffinnhold!$H$106:$H$156,'Fjernes med planter'!AL31)*'Fjernes med planter'!AM31/100</f>
        <v>0</v>
      </c>
      <c r="AS31" s="165">
        <f>INDEX(Næringsstoffinnhold!$B$106:$B$156,A31)</f>
        <v>44</v>
      </c>
      <c r="AT31" s="6">
        <f t="shared" si="19"/>
        <v>0</v>
      </c>
      <c r="AU31" s="163">
        <f>INDEX(Næringsstoffinnhold!$C$106:$C$156,'Fjernes med planter'!AS31)*'Fjernes med planter'!AT31/100</f>
        <v>0</v>
      </c>
      <c r="AV31" s="163">
        <f>INDEX(Næringsstoffinnhold!$D$106:$D$156,'Fjernes med planter'!AS31)*'Fjernes med planter'!AT31/100</f>
        <v>0</v>
      </c>
      <c r="AW31" s="163">
        <f>INDEX(Næringsstoffinnhold!$E$106:$E$156,'Fjernes med planter'!AS31)*'Fjernes med planter'!AT31/100</f>
        <v>0</v>
      </c>
      <c r="AX31" s="163">
        <f>INDEX(Næringsstoffinnhold!$G$106:$G$156,'Fjernes med planter'!AS31)*'Fjernes med planter'!AT31/100</f>
        <v>0</v>
      </c>
      <c r="AY31" s="163">
        <f>INDEX(Næringsstoffinnhold!$H$106:$H$156,'Fjernes med planter'!AS31)*'Fjernes med planter'!AT31/100</f>
        <v>0</v>
      </c>
      <c r="BA31" s="72"/>
      <c r="BB31" s="72"/>
      <c r="BC31" s="72"/>
      <c r="BD31" s="72"/>
      <c r="BE31" s="72"/>
      <c r="BF31" s="72"/>
      <c r="BG31" s="72"/>
      <c r="BH31" s="72"/>
      <c r="BI31" s="72"/>
    </row>
    <row r="32" spans="1:61" ht="19.899999999999999" customHeight="1" thickBot="1" x14ac:dyDescent="0.25">
      <c r="A32" s="166">
        <v>36</v>
      </c>
      <c r="B32" s="49"/>
      <c r="C32" s="49"/>
      <c r="D32" s="32">
        <f t="shared" si="10"/>
        <v>0</v>
      </c>
      <c r="E32" s="49"/>
      <c r="F32" s="49"/>
      <c r="G32" s="32">
        <f t="shared" si="11"/>
        <v>0</v>
      </c>
      <c r="H32" s="49"/>
      <c r="I32" s="49"/>
      <c r="J32" s="32">
        <f t="shared" si="12"/>
        <v>0</v>
      </c>
      <c r="K32" s="50"/>
      <c r="L32" s="50"/>
      <c r="M32" s="104">
        <f t="shared" si="13"/>
        <v>0</v>
      </c>
      <c r="N32" s="51"/>
      <c r="O32" s="50"/>
      <c r="P32" s="104">
        <f t="shared" si="14"/>
        <v>0</v>
      </c>
      <c r="Q32" s="163">
        <f>INDEX(Næringsstoffinnhold!$B$106:$B$156,A32)</f>
        <v>36</v>
      </c>
      <c r="R32" s="5">
        <f t="shared" si="15"/>
        <v>0</v>
      </c>
      <c r="S32" s="163">
        <f>INDEX(Næringsstoffinnhold!$C$106:$C$156,'Fjernes med planter'!Q32)*'Fjernes med planter'!R32/100</f>
        <v>0</v>
      </c>
      <c r="T32" s="163">
        <f>INDEX(Næringsstoffinnhold!$D$106:$D$156,'Fjernes med planter'!Q32)*'Fjernes med planter'!R32/100</f>
        <v>0</v>
      </c>
      <c r="U32" s="163">
        <f>INDEX(Næringsstoffinnhold!$E$106:$E$156,'Fjernes med planter'!Q32)*'Fjernes med planter'!R32/100</f>
        <v>0</v>
      </c>
      <c r="V32" s="163">
        <f>INDEX(Næringsstoffinnhold!$G$106:$G$156,'Fjernes med planter'!Q32)*'Fjernes med planter'!R32/100</f>
        <v>0</v>
      </c>
      <c r="W32" s="163">
        <f>INDEX(Næringsstoffinnhold!$H$106:$H$156,'Fjernes med planter'!Q32)*'Fjernes med planter'!R32/100</f>
        <v>0</v>
      </c>
      <c r="X32" s="163">
        <f>INDEX(Næringsstoffinnhold!$B$106:$B$156,A32)</f>
        <v>36</v>
      </c>
      <c r="Y32" s="5">
        <f t="shared" si="16"/>
        <v>0</v>
      </c>
      <c r="Z32" s="163">
        <f>INDEX(Næringsstoffinnhold!$C$106:$C$156,'Fjernes med planter'!X32)*'Fjernes med planter'!Y32/100</f>
        <v>0</v>
      </c>
      <c r="AA32" s="163">
        <f>INDEX(Næringsstoffinnhold!$D$106:$D$156,'Fjernes med planter'!X32)*'Fjernes med planter'!Y32/100</f>
        <v>0</v>
      </c>
      <c r="AB32" s="163">
        <f>INDEX(Næringsstoffinnhold!$E$106:$E$156,'Fjernes med planter'!X32)*'Fjernes med planter'!Y32/100</f>
        <v>0</v>
      </c>
      <c r="AC32" s="163">
        <f>INDEX(Næringsstoffinnhold!$G$106:$G$156,'Fjernes med planter'!X32)*'Fjernes med planter'!Y32/100</f>
        <v>0</v>
      </c>
      <c r="AD32" s="163">
        <f>INDEX(Næringsstoffinnhold!$H$106:$H$156,'Fjernes med planter'!X32)*'Fjernes med planter'!Y32/100</f>
        <v>0</v>
      </c>
      <c r="AE32" s="163">
        <f>INDEX(Næringsstoffinnhold!$B$106:$B$156,A32)</f>
        <v>36</v>
      </c>
      <c r="AF32" s="5">
        <f t="shared" si="17"/>
        <v>0</v>
      </c>
      <c r="AG32" s="163">
        <f>INDEX(Næringsstoffinnhold!$C$106:$C$156,'Fjernes med planter'!AE32)*'Fjernes med planter'!AF32/100</f>
        <v>0</v>
      </c>
      <c r="AH32" s="163">
        <f>INDEX(Næringsstoffinnhold!$D$106:$D$156,'Fjernes med planter'!AE32)*'Fjernes med planter'!AF32/100</f>
        <v>0</v>
      </c>
      <c r="AI32" s="163">
        <f>INDEX(Næringsstoffinnhold!$E$106:$E$156,'Fjernes med planter'!AE32)*'Fjernes med planter'!AF32/100</f>
        <v>0</v>
      </c>
      <c r="AJ32" s="163">
        <f>INDEX(Næringsstoffinnhold!$G$106:$G$156,'Fjernes med planter'!AE32)*'Fjernes med planter'!AF32/100</f>
        <v>0</v>
      </c>
      <c r="AK32" s="163">
        <f>INDEX(Næringsstoffinnhold!$H$106:$H$156,'Fjernes med planter'!AE32)*'Fjernes med planter'!AF32/100</f>
        <v>0</v>
      </c>
      <c r="AL32" s="163">
        <f>INDEX(Næringsstoffinnhold!$B$106:$B$156,A32)</f>
        <v>36</v>
      </c>
      <c r="AM32" s="6">
        <f t="shared" si="18"/>
        <v>0</v>
      </c>
      <c r="AN32" s="163">
        <f>INDEX(Næringsstoffinnhold!$C$106:$C$156,'Fjernes med planter'!AL32)*'Fjernes med planter'!AM32/100</f>
        <v>0</v>
      </c>
      <c r="AO32" s="163">
        <f>INDEX(Næringsstoffinnhold!$D$106:$D$156,'Fjernes med planter'!AL32)*'Fjernes med planter'!AM32/100</f>
        <v>0</v>
      </c>
      <c r="AP32" s="163">
        <f>INDEX(Næringsstoffinnhold!$E$106:$E$156,'Fjernes med planter'!AL32)*'Fjernes med planter'!AM32/100</f>
        <v>0</v>
      </c>
      <c r="AQ32" s="163">
        <f>INDEX(Næringsstoffinnhold!$G$106:$G$156,'Fjernes med planter'!AL32)*'Fjernes med planter'!AM32/100</f>
        <v>0</v>
      </c>
      <c r="AR32" s="163">
        <f>INDEX(Næringsstoffinnhold!$H$106:$H$156,'Fjernes med planter'!AL32)*'Fjernes med planter'!AM32/100</f>
        <v>0</v>
      </c>
      <c r="AS32" s="165">
        <f>INDEX(Næringsstoffinnhold!$B$106:$B$156,A32)</f>
        <v>36</v>
      </c>
      <c r="AT32" s="6">
        <f t="shared" si="19"/>
        <v>0</v>
      </c>
      <c r="AU32" s="163">
        <f>INDEX(Næringsstoffinnhold!$C$106:$C$156,'Fjernes med planter'!AS32)*'Fjernes med planter'!AT32/100</f>
        <v>0</v>
      </c>
      <c r="AV32" s="163">
        <f>INDEX(Næringsstoffinnhold!$D$106:$D$156,'Fjernes med planter'!AS32)*'Fjernes med planter'!AT32/100</f>
        <v>0</v>
      </c>
      <c r="AW32" s="163">
        <f>INDEX(Næringsstoffinnhold!$E$106:$E$156,'Fjernes med planter'!AS32)*'Fjernes med planter'!AT32/100</f>
        <v>0</v>
      </c>
      <c r="AX32" s="163">
        <f>INDEX(Næringsstoffinnhold!$G$106:$G$156,'Fjernes med planter'!AS32)*'Fjernes med planter'!AT32/100</f>
        <v>0</v>
      </c>
      <c r="AY32" s="163">
        <f>INDEX(Næringsstoffinnhold!$H$106:$H$156,'Fjernes med planter'!AS32)*'Fjernes med planter'!AT32/100</f>
        <v>0</v>
      </c>
      <c r="BA32" s="72"/>
      <c r="BB32" s="72"/>
      <c r="BC32" s="72"/>
      <c r="BD32" s="72"/>
      <c r="BE32" s="72"/>
      <c r="BF32" s="72"/>
      <c r="BG32" s="72"/>
      <c r="BH32" s="72"/>
      <c r="BI32" s="72"/>
    </row>
    <row r="33" spans="1:61" ht="19.899999999999999" customHeight="1" thickBot="1" x14ac:dyDescent="0.25">
      <c r="A33" s="166">
        <v>28</v>
      </c>
      <c r="B33" s="49"/>
      <c r="C33" s="49"/>
      <c r="D33" s="32">
        <f t="shared" si="10"/>
        <v>0</v>
      </c>
      <c r="E33" s="49"/>
      <c r="F33" s="49"/>
      <c r="G33" s="32">
        <f t="shared" si="11"/>
        <v>0</v>
      </c>
      <c r="H33" s="49"/>
      <c r="I33" s="49"/>
      <c r="J33" s="32">
        <f t="shared" si="12"/>
        <v>0</v>
      </c>
      <c r="K33" s="50"/>
      <c r="L33" s="50"/>
      <c r="M33" s="104">
        <f t="shared" si="13"/>
        <v>0</v>
      </c>
      <c r="N33" s="51"/>
      <c r="O33" s="50"/>
      <c r="P33" s="104">
        <f t="shared" si="14"/>
        <v>0</v>
      </c>
      <c r="Q33" s="163">
        <f>INDEX(Næringsstoffinnhold!$B$106:$B$156,A33)</f>
        <v>28</v>
      </c>
      <c r="R33" s="5">
        <f t="shared" si="15"/>
        <v>0</v>
      </c>
      <c r="S33" s="163">
        <f>INDEX(Næringsstoffinnhold!$C$106:$C$156,'Fjernes med planter'!Q33)*'Fjernes med planter'!R33/100</f>
        <v>0</v>
      </c>
      <c r="T33" s="163">
        <f>INDEX(Næringsstoffinnhold!$D$106:$D$156,'Fjernes med planter'!Q33)*'Fjernes med planter'!R33/100</f>
        <v>0</v>
      </c>
      <c r="U33" s="163">
        <f>INDEX(Næringsstoffinnhold!$E$106:$E$156,'Fjernes med planter'!Q33)*'Fjernes med planter'!R33/100</f>
        <v>0</v>
      </c>
      <c r="V33" s="163">
        <f>INDEX(Næringsstoffinnhold!$G$106:$G$156,'Fjernes med planter'!Q33)*'Fjernes med planter'!R33/100</f>
        <v>0</v>
      </c>
      <c r="W33" s="163">
        <f>INDEX(Næringsstoffinnhold!$H$106:$H$156,'Fjernes med planter'!Q33)*'Fjernes med planter'!R33/100</f>
        <v>0</v>
      </c>
      <c r="X33" s="163">
        <f>INDEX(Næringsstoffinnhold!$B$106:$B$156,A33)</f>
        <v>28</v>
      </c>
      <c r="Y33" s="5">
        <f t="shared" si="16"/>
        <v>0</v>
      </c>
      <c r="Z33" s="163">
        <f>INDEX(Næringsstoffinnhold!$C$106:$C$156,'Fjernes med planter'!X33)*'Fjernes med planter'!Y33/100</f>
        <v>0</v>
      </c>
      <c r="AA33" s="163">
        <f>INDEX(Næringsstoffinnhold!$D$106:$D$156,'Fjernes med planter'!X33)*'Fjernes med planter'!Y33/100</f>
        <v>0</v>
      </c>
      <c r="AB33" s="163">
        <f>INDEX(Næringsstoffinnhold!$E$106:$E$156,'Fjernes med planter'!X33)*'Fjernes med planter'!Y33/100</f>
        <v>0</v>
      </c>
      <c r="AC33" s="163">
        <f>INDEX(Næringsstoffinnhold!$G$106:$G$156,'Fjernes med planter'!X33)*'Fjernes med planter'!Y33/100</f>
        <v>0</v>
      </c>
      <c r="AD33" s="163">
        <f>INDEX(Næringsstoffinnhold!$H$106:$H$156,'Fjernes med planter'!X33)*'Fjernes med planter'!Y33/100</f>
        <v>0</v>
      </c>
      <c r="AE33" s="163">
        <f>INDEX(Næringsstoffinnhold!$B$106:$B$156,A33)</f>
        <v>28</v>
      </c>
      <c r="AF33" s="5">
        <f t="shared" si="17"/>
        <v>0</v>
      </c>
      <c r="AG33" s="163">
        <f>INDEX(Næringsstoffinnhold!$C$106:$C$156,'Fjernes med planter'!AE33)*'Fjernes med planter'!AF33/100</f>
        <v>0</v>
      </c>
      <c r="AH33" s="163">
        <f>INDEX(Næringsstoffinnhold!$D$106:$D$156,'Fjernes med planter'!AE33)*'Fjernes med planter'!AF33/100</f>
        <v>0</v>
      </c>
      <c r="AI33" s="163">
        <f>INDEX(Næringsstoffinnhold!$E$106:$E$156,'Fjernes med planter'!AE33)*'Fjernes med planter'!AF33/100</f>
        <v>0</v>
      </c>
      <c r="AJ33" s="163">
        <f>INDEX(Næringsstoffinnhold!$G$106:$G$156,'Fjernes med planter'!AE33)*'Fjernes med planter'!AF33/100</f>
        <v>0</v>
      </c>
      <c r="AK33" s="163">
        <f>INDEX(Næringsstoffinnhold!$H$106:$H$156,'Fjernes med planter'!AE33)*'Fjernes med planter'!AF33/100</f>
        <v>0</v>
      </c>
      <c r="AL33" s="163">
        <f>INDEX(Næringsstoffinnhold!$B$106:$B$156,A33)</f>
        <v>28</v>
      </c>
      <c r="AM33" s="6">
        <f t="shared" si="18"/>
        <v>0</v>
      </c>
      <c r="AN33" s="163">
        <f>INDEX(Næringsstoffinnhold!$C$106:$C$156,'Fjernes med planter'!AL33)*'Fjernes med planter'!AM33/100</f>
        <v>0</v>
      </c>
      <c r="AO33" s="163">
        <f>INDEX(Næringsstoffinnhold!$D$106:$D$156,'Fjernes med planter'!AL33)*'Fjernes med planter'!AM33/100</f>
        <v>0</v>
      </c>
      <c r="AP33" s="163">
        <f>INDEX(Næringsstoffinnhold!$E$106:$E$156,'Fjernes med planter'!AL33)*'Fjernes med planter'!AM33/100</f>
        <v>0</v>
      </c>
      <c r="AQ33" s="163">
        <f>INDEX(Næringsstoffinnhold!$G$106:$G$156,'Fjernes med planter'!AL33)*'Fjernes med planter'!AM33/100</f>
        <v>0</v>
      </c>
      <c r="AR33" s="163">
        <f>INDEX(Næringsstoffinnhold!$H$106:$H$156,'Fjernes med planter'!AL33)*'Fjernes med planter'!AM33/100</f>
        <v>0</v>
      </c>
      <c r="AS33" s="165">
        <f>INDEX(Næringsstoffinnhold!$B$106:$B$156,A33)</f>
        <v>28</v>
      </c>
      <c r="AT33" s="6">
        <f t="shared" si="19"/>
        <v>0</v>
      </c>
      <c r="AU33" s="163">
        <f>INDEX(Næringsstoffinnhold!$C$106:$C$156,'Fjernes med planter'!AS33)*'Fjernes med planter'!AT33/100</f>
        <v>0</v>
      </c>
      <c r="AV33" s="163">
        <f>INDEX(Næringsstoffinnhold!$D$106:$D$156,'Fjernes med planter'!AS33)*'Fjernes med planter'!AT33/100</f>
        <v>0</v>
      </c>
      <c r="AW33" s="163">
        <f>INDEX(Næringsstoffinnhold!$E$106:$E$156,'Fjernes med planter'!AS33)*'Fjernes med planter'!AT33/100</f>
        <v>0</v>
      </c>
      <c r="AX33" s="163">
        <f>INDEX(Næringsstoffinnhold!$G$106:$G$156,'Fjernes med planter'!AS33)*'Fjernes med planter'!AT33/100</f>
        <v>0</v>
      </c>
      <c r="AY33" s="163">
        <f>INDEX(Næringsstoffinnhold!$H$106:$H$156,'Fjernes med planter'!AS33)*'Fjernes med planter'!AT33/100</f>
        <v>0</v>
      </c>
      <c r="BA33" s="72"/>
      <c r="BB33" s="72"/>
      <c r="BC33" s="72"/>
      <c r="BD33" s="72"/>
      <c r="BE33" s="72"/>
      <c r="BF33" s="72"/>
      <c r="BG33" s="72"/>
      <c r="BH33" s="72"/>
      <c r="BI33" s="72"/>
    </row>
    <row r="34" spans="1:61" ht="19.899999999999999" customHeight="1" thickBot="1" x14ac:dyDescent="0.25">
      <c r="A34" s="166">
        <v>23</v>
      </c>
      <c r="B34" s="49"/>
      <c r="C34" s="49"/>
      <c r="D34" s="32">
        <f t="shared" si="10"/>
        <v>0</v>
      </c>
      <c r="E34" s="49"/>
      <c r="F34" s="49"/>
      <c r="G34" s="32">
        <f t="shared" si="11"/>
        <v>0</v>
      </c>
      <c r="H34" s="49"/>
      <c r="I34" s="49"/>
      <c r="J34" s="32">
        <f t="shared" si="12"/>
        <v>0</v>
      </c>
      <c r="K34" s="50"/>
      <c r="L34" s="50"/>
      <c r="M34" s="104">
        <f t="shared" si="13"/>
        <v>0</v>
      </c>
      <c r="N34" s="51"/>
      <c r="O34" s="50"/>
      <c r="P34" s="104">
        <f t="shared" si="14"/>
        <v>0</v>
      </c>
      <c r="Q34" s="163">
        <f>INDEX(Næringsstoffinnhold!$B$106:$B$156,A34)</f>
        <v>23</v>
      </c>
      <c r="R34" s="5">
        <f t="shared" si="15"/>
        <v>0</v>
      </c>
      <c r="S34" s="163">
        <f>INDEX(Næringsstoffinnhold!$C$106:$C$156,'Fjernes med planter'!Q34)*'Fjernes med planter'!R34/100</f>
        <v>0</v>
      </c>
      <c r="T34" s="163">
        <f>INDEX(Næringsstoffinnhold!$D$106:$D$156,'Fjernes med planter'!Q34)*'Fjernes med planter'!R34/100</f>
        <v>0</v>
      </c>
      <c r="U34" s="163">
        <f>INDEX(Næringsstoffinnhold!$E$106:$E$156,'Fjernes med planter'!Q34)*'Fjernes med planter'!R34/100</f>
        <v>0</v>
      </c>
      <c r="V34" s="163">
        <f>INDEX(Næringsstoffinnhold!$G$106:$G$156,'Fjernes med planter'!Q34)*'Fjernes med planter'!R34/100</f>
        <v>0</v>
      </c>
      <c r="W34" s="163">
        <f>INDEX(Næringsstoffinnhold!$H$106:$H$156,'Fjernes med planter'!Q34)*'Fjernes med planter'!R34/100</f>
        <v>0</v>
      </c>
      <c r="X34" s="163">
        <f>INDEX(Næringsstoffinnhold!$B$106:$B$156,A34)</f>
        <v>23</v>
      </c>
      <c r="Y34" s="5">
        <f t="shared" si="16"/>
        <v>0</v>
      </c>
      <c r="Z34" s="163">
        <f>INDEX(Næringsstoffinnhold!$C$106:$C$156,'Fjernes med planter'!X34)*'Fjernes med planter'!Y34/100</f>
        <v>0</v>
      </c>
      <c r="AA34" s="163">
        <f>INDEX(Næringsstoffinnhold!$D$106:$D$156,'Fjernes med planter'!X34)*'Fjernes med planter'!Y34/100</f>
        <v>0</v>
      </c>
      <c r="AB34" s="163">
        <f>INDEX(Næringsstoffinnhold!$E$106:$E$156,'Fjernes med planter'!X34)*'Fjernes med planter'!Y34/100</f>
        <v>0</v>
      </c>
      <c r="AC34" s="163">
        <f>INDEX(Næringsstoffinnhold!$G$106:$G$156,'Fjernes med planter'!X34)*'Fjernes med planter'!Y34/100</f>
        <v>0</v>
      </c>
      <c r="AD34" s="163">
        <f>INDEX(Næringsstoffinnhold!$H$106:$H$156,'Fjernes med planter'!X34)*'Fjernes med planter'!Y34/100</f>
        <v>0</v>
      </c>
      <c r="AE34" s="163">
        <f>INDEX(Næringsstoffinnhold!$B$106:$B$156,A34)</f>
        <v>23</v>
      </c>
      <c r="AF34" s="5">
        <f t="shared" si="17"/>
        <v>0</v>
      </c>
      <c r="AG34" s="163">
        <f>INDEX(Næringsstoffinnhold!$C$106:$C$156,'Fjernes med planter'!AE34)*'Fjernes med planter'!AF34/100</f>
        <v>0</v>
      </c>
      <c r="AH34" s="163">
        <f>INDEX(Næringsstoffinnhold!$D$106:$D$156,'Fjernes med planter'!AE34)*'Fjernes med planter'!AF34/100</f>
        <v>0</v>
      </c>
      <c r="AI34" s="163">
        <f>INDEX(Næringsstoffinnhold!$E$106:$E$156,'Fjernes med planter'!AE34)*'Fjernes med planter'!AF34/100</f>
        <v>0</v>
      </c>
      <c r="AJ34" s="163">
        <f>INDEX(Næringsstoffinnhold!$G$106:$G$156,'Fjernes med planter'!AE34)*'Fjernes med planter'!AF34/100</f>
        <v>0</v>
      </c>
      <c r="AK34" s="163">
        <f>INDEX(Næringsstoffinnhold!$H$106:$H$156,'Fjernes med planter'!AE34)*'Fjernes med planter'!AF34/100</f>
        <v>0</v>
      </c>
      <c r="AL34" s="163">
        <f>INDEX(Næringsstoffinnhold!$B$106:$B$156,A34)</f>
        <v>23</v>
      </c>
      <c r="AM34" s="6">
        <f t="shared" si="18"/>
        <v>0</v>
      </c>
      <c r="AN34" s="163">
        <f>INDEX(Næringsstoffinnhold!$C$106:$C$156,'Fjernes med planter'!AL34)*'Fjernes med planter'!AM34/100</f>
        <v>0</v>
      </c>
      <c r="AO34" s="163">
        <f>INDEX(Næringsstoffinnhold!$D$106:$D$156,'Fjernes med planter'!AL34)*'Fjernes med planter'!AM34/100</f>
        <v>0</v>
      </c>
      <c r="AP34" s="163">
        <f>INDEX(Næringsstoffinnhold!$E$106:$E$156,'Fjernes med planter'!AL34)*'Fjernes med planter'!AM34/100</f>
        <v>0</v>
      </c>
      <c r="AQ34" s="163">
        <f>INDEX(Næringsstoffinnhold!$G$106:$G$156,'Fjernes med planter'!AL34)*'Fjernes med planter'!AM34/100</f>
        <v>0</v>
      </c>
      <c r="AR34" s="163">
        <f>INDEX(Næringsstoffinnhold!$H$106:$H$156,'Fjernes med planter'!AL34)*'Fjernes med planter'!AM34/100</f>
        <v>0</v>
      </c>
      <c r="AS34" s="165">
        <f>INDEX(Næringsstoffinnhold!$B$106:$B$156,A34)</f>
        <v>23</v>
      </c>
      <c r="AT34" s="6">
        <f t="shared" si="19"/>
        <v>0</v>
      </c>
      <c r="AU34" s="163">
        <f>INDEX(Næringsstoffinnhold!$C$106:$C$156,'Fjernes med planter'!AS34)*'Fjernes med planter'!AT34/100</f>
        <v>0</v>
      </c>
      <c r="AV34" s="163">
        <f>INDEX(Næringsstoffinnhold!$D$106:$D$156,'Fjernes med planter'!AS34)*'Fjernes med planter'!AT34/100</f>
        <v>0</v>
      </c>
      <c r="AW34" s="163">
        <f>INDEX(Næringsstoffinnhold!$E$106:$E$156,'Fjernes med planter'!AS34)*'Fjernes med planter'!AT34/100</f>
        <v>0</v>
      </c>
      <c r="AX34" s="163">
        <f>INDEX(Næringsstoffinnhold!$G$106:$G$156,'Fjernes med planter'!AS34)*'Fjernes med planter'!AT34/100</f>
        <v>0</v>
      </c>
      <c r="AY34" s="163">
        <f>INDEX(Næringsstoffinnhold!$H$106:$H$156,'Fjernes med planter'!AS34)*'Fjernes med planter'!AT34/100</f>
        <v>0</v>
      </c>
      <c r="BA34" s="72"/>
      <c r="BB34" s="72"/>
      <c r="BC34" s="72"/>
      <c r="BD34" s="72"/>
      <c r="BE34" s="72"/>
      <c r="BF34" s="72"/>
      <c r="BG34" s="72"/>
      <c r="BH34" s="72"/>
      <c r="BI34" s="72"/>
    </row>
    <row r="35" spans="1:61" s="72" customFormat="1" ht="19.5" customHeight="1" thickBot="1" x14ac:dyDescent="0.25">
      <c r="A35" s="166">
        <v>49</v>
      </c>
      <c r="B35" s="49"/>
      <c r="C35" s="49"/>
      <c r="D35" s="32">
        <f t="shared" si="10"/>
        <v>0</v>
      </c>
      <c r="E35" s="49"/>
      <c r="F35" s="49"/>
      <c r="G35" s="32">
        <f t="shared" si="11"/>
        <v>0</v>
      </c>
      <c r="H35" s="49"/>
      <c r="I35" s="49"/>
      <c r="J35" s="32">
        <f t="shared" si="12"/>
        <v>0</v>
      </c>
      <c r="K35" s="50"/>
      <c r="L35" s="50"/>
      <c r="M35" s="104">
        <f t="shared" si="13"/>
        <v>0</v>
      </c>
      <c r="N35" s="51"/>
      <c r="O35" s="50"/>
      <c r="P35" s="104">
        <f t="shared" si="14"/>
        <v>0</v>
      </c>
      <c r="Q35" s="163">
        <f>INDEX(Næringsstoffinnhold!$B$106:$B$156,A35)</f>
        <v>49</v>
      </c>
      <c r="R35" s="5">
        <f t="shared" si="15"/>
        <v>0</v>
      </c>
      <c r="S35" s="163">
        <f>INDEX(Næringsstoffinnhold!$C$106:$C$156,'Fjernes med planter'!Q35)*'Fjernes med planter'!R35/100</f>
        <v>0</v>
      </c>
      <c r="T35" s="163">
        <f>INDEX(Næringsstoffinnhold!$D$106:$D$156,'Fjernes med planter'!Q35)*'Fjernes med planter'!R35/100</f>
        <v>0</v>
      </c>
      <c r="U35" s="163">
        <f>INDEX(Næringsstoffinnhold!$E$106:$E$156,'Fjernes med planter'!Q35)*'Fjernes med planter'!R35/100</f>
        <v>0</v>
      </c>
      <c r="V35" s="163">
        <f>INDEX(Næringsstoffinnhold!$G$106:$G$156,'Fjernes med planter'!Q35)*'Fjernes med planter'!R35/100</f>
        <v>0</v>
      </c>
      <c r="W35" s="163">
        <f>INDEX(Næringsstoffinnhold!$H$106:$H$156,'Fjernes med planter'!Q35)*'Fjernes med planter'!R35/100</f>
        <v>0</v>
      </c>
      <c r="X35" s="163">
        <f>INDEX(Næringsstoffinnhold!$B$106:$B$156,A35)</f>
        <v>49</v>
      </c>
      <c r="Y35" s="5">
        <f t="shared" si="16"/>
        <v>0</v>
      </c>
      <c r="Z35" s="163">
        <f>INDEX(Næringsstoffinnhold!$C$106:$C$156,'Fjernes med planter'!X35)*'Fjernes med planter'!Y35/100</f>
        <v>0</v>
      </c>
      <c r="AA35" s="163">
        <f>INDEX(Næringsstoffinnhold!$D$106:$D$156,'Fjernes med planter'!X35)*'Fjernes med planter'!Y35/100</f>
        <v>0</v>
      </c>
      <c r="AB35" s="163">
        <f>INDEX(Næringsstoffinnhold!$E$106:$E$156,'Fjernes med planter'!X35)*'Fjernes med planter'!Y35/100</f>
        <v>0</v>
      </c>
      <c r="AC35" s="163">
        <f>INDEX(Næringsstoffinnhold!$G$106:$G$156,'Fjernes med planter'!X35)*'Fjernes med planter'!Y35/100</f>
        <v>0</v>
      </c>
      <c r="AD35" s="163">
        <f>INDEX(Næringsstoffinnhold!$H$106:$H$156,'Fjernes med planter'!X35)*'Fjernes med planter'!Y35/100</f>
        <v>0</v>
      </c>
      <c r="AE35" s="163">
        <f>INDEX(Næringsstoffinnhold!$B$106:$B$156,A35)</f>
        <v>49</v>
      </c>
      <c r="AF35" s="5">
        <f t="shared" si="17"/>
        <v>0</v>
      </c>
      <c r="AG35" s="163">
        <f>INDEX(Næringsstoffinnhold!$C$106:$C$156,'Fjernes med planter'!AE35)*'Fjernes med planter'!AF35/100</f>
        <v>0</v>
      </c>
      <c r="AH35" s="163">
        <f>INDEX(Næringsstoffinnhold!$D$106:$D$156,'Fjernes med planter'!AE35)*'Fjernes med planter'!AF35/100</f>
        <v>0</v>
      </c>
      <c r="AI35" s="163">
        <f>INDEX(Næringsstoffinnhold!$E$106:$E$156,'Fjernes med planter'!AE35)*'Fjernes med planter'!AF35/100</f>
        <v>0</v>
      </c>
      <c r="AJ35" s="163">
        <f>INDEX(Næringsstoffinnhold!$G$106:$G$156,'Fjernes med planter'!AE35)*'Fjernes med planter'!AF35/100</f>
        <v>0</v>
      </c>
      <c r="AK35" s="163">
        <f>INDEX(Næringsstoffinnhold!$H$106:$H$156,'Fjernes med planter'!AE35)*'Fjernes med planter'!AF35/100</f>
        <v>0</v>
      </c>
      <c r="AL35" s="163">
        <f>INDEX(Næringsstoffinnhold!$B$106:$B$156,A35)</f>
        <v>49</v>
      </c>
      <c r="AM35" s="6">
        <f t="shared" si="18"/>
        <v>0</v>
      </c>
      <c r="AN35" s="163">
        <f>INDEX(Næringsstoffinnhold!$C$106:$C$156,'Fjernes med planter'!AL35)*'Fjernes med planter'!AM35/100</f>
        <v>0</v>
      </c>
      <c r="AO35" s="163">
        <f>INDEX(Næringsstoffinnhold!$D$106:$D$156,'Fjernes med planter'!AL35)*'Fjernes med planter'!AM35/100</f>
        <v>0</v>
      </c>
      <c r="AP35" s="163">
        <f>INDEX(Næringsstoffinnhold!$E$106:$E$156,'Fjernes med planter'!AL35)*'Fjernes med planter'!AM35/100</f>
        <v>0</v>
      </c>
      <c r="AQ35" s="163">
        <f>INDEX(Næringsstoffinnhold!$G$106:$G$156,'Fjernes med planter'!AL35)*'Fjernes med planter'!AM35/100</f>
        <v>0</v>
      </c>
      <c r="AR35" s="163">
        <f>INDEX(Næringsstoffinnhold!$H$106:$H$156,'Fjernes med planter'!AL35)*'Fjernes med planter'!AM35/100</f>
        <v>0</v>
      </c>
      <c r="AS35" s="165">
        <f>INDEX(Næringsstoffinnhold!$B$106:$B$156,A35)</f>
        <v>49</v>
      </c>
      <c r="AT35" s="6">
        <f t="shared" si="19"/>
        <v>0</v>
      </c>
      <c r="AU35" s="163">
        <f>INDEX(Næringsstoffinnhold!$C$106:$C$156,'Fjernes med planter'!AS35)*'Fjernes med planter'!AT35/100</f>
        <v>0</v>
      </c>
      <c r="AV35" s="163">
        <f>INDEX(Næringsstoffinnhold!$D$106:$D$156,'Fjernes med planter'!AS35)*'Fjernes med planter'!AT35/100</f>
        <v>0</v>
      </c>
      <c r="AW35" s="163">
        <f>INDEX(Næringsstoffinnhold!$E$106:$E$156,'Fjernes med planter'!AS35)*'Fjernes med planter'!AT35/100</f>
        <v>0</v>
      </c>
      <c r="AX35" s="163">
        <f>INDEX(Næringsstoffinnhold!$G$106:$G$156,'Fjernes med planter'!AS35)*'Fjernes med planter'!AT35/100</f>
        <v>0</v>
      </c>
      <c r="AY35" s="163">
        <f>INDEX(Næringsstoffinnhold!$H$106:$H$156,'Fjernes med planter'!AS35)*'Fjernes med planter'!AT35/100</f>
        <v>0</v>
      </c>
    </row>
    <row r="36" spans="1:61" s="72" customFormat="1" ht="19.5" customHeight="1" thickBot="1" x14ac:dyDescent="0.25">
      <c r="A36" s="166">
        <v>42</v>
      </c>
      <c r="B36" s="49"/>
      <c r="C36" s="49"/>
      <c r="D36" s="32">
        <f t="shared" si="10"/>
        <v>0</v>
      </c>
      <c r="E36" s="49"/>
      <c r="F36" s="49"/>
      <c r="G36" s="32">
        <f t="shared" si="11"/>
        <v>0</v>
      </c>
      <c r="H36" s="49"/>
      <c r="I36" s="49"/>
      <c r="J36" s="32">
        <f t="shared" si="12"/>
        <v>0</v>
      </c>
      <c r="K36" s="50"/>
      <c r="L36" s="50"/>
      <c r="M36" s="104">
        <f t="shared" si="13"/>
        <v>0</v>
      </c>
      <c r="N36" s="51"/>
      <c r="O36" s="50"/>
      <c r="P36" s="104">
        <f t="shared" si="14"/>
        <v>0</v>
      </c>
      <c r="Q36" s="163">
        <f>INDEX(Næringsstoffinnhold!$B$106:$B$156,A36)</f>
        <v>42</v>
      </c>
      <c r="R36" s="5">
        <f t="shared" si="15"/>
        <v>0</v>
      </c>
      <c r="S36" s="163">
        <f>INDEX(Næringsstoffinnhold!$C$106:$C$156,'Fjernes med planter'!Q36)*'Fjernes med planter'!R36/100</f>
        <v>0</v>
      </c>
      <c r="T36" s="163">
        <f>INDEX(Næringsstoffinnhold!$D$106:$D$156,'Fjernes med planter'!Q36)*'Fjernes med planter'!R36/100</f>
        <v>0</v>
      </c>
      <c r="U36" s="163">
        <f>INDEX(Næringsstoffinnhold!$E$106:$E$156,'Fjernes med planter'!Q36)*'Fjernes med planter'!R36/100</f>
        <v>0</v>
      </c>
      <c r="V36" s="163">
        <f>INDEX(Næringsstoffinnhold!$G$106:$G$156,'Fjernes med planter'!Q36)*'Fjernes med planter'!R36/100</f>
        <v>0</v>
      </c>
      <c r="W36" s="163">
        <f>INDEX(Næringsstoffinnhold!$H$106:$H$156,'Fjernes med planter'!Q36)*'Fjernes med planter'!R36/100</f>
        <v>0</v>
      </c>
      <c r="X36" s="163">
        <f>INDEX(Næringsstoffinnhold!$B$106:$B$156,A36)</f>
        <v>42</v>
      </c>
      <c r="Y36" s="5">
        <f t="shared" si="16"/>
        <v>0</v>
      </c>
      <c r="Z36" s="163">
        <f>INDEX(Næringsstoffinnhold!$C$106:$C$156,'Fjernes med planter'!X36)*'Fjernes med planter'!Y36/100</f>
        <v>0</v>
      </c>
      <c r="AA36" s="163">
        <f>INDEX(Næringsstoffinnhold!$D$106:$D$156,'Fjernes med planter'!X36)*'Fjernes med planter'!Y36/100</f>
        <v>0</v>
      </c>
      <c r="AB36" s="163">
        <f>INDEX(Næringsstoffinnhold!$E$106:$E$156,'Fjernes med planter'!X36)*'Fjernes med planter'!Y36/100</f>
        <v>0</v>
      </c>
      <c r="AC36" s="163">
        <f>INDEX(Næringsstoffinnhold!$G$106:$G$156,'Fjernes med planter'!X36)*'Fjernes med planter'!Y36/100</f>
        <v>0</v>
      </c>
      <c r="AD36" s="163">
        <f>INDEX(Næringsstoffinnhold!$H$106:$H$156,'Fjernes med planter'!X36)*'Fjernes med planter'!Y36/100</f>
        <v>0</v>
      </c>
      <c r="AE36" s="163">
        <f>INDEX(Næringsstoffinnhold!$B$106:$B$156,A36)</f>
        <v>42</v>
      </c>
      <c r="AF36" s="5">
        <f t="shared" si="17"/>
        <v>0</v>
      </c>
      <c r="AG36" s="163">
        <f>INDEX(Næringsstoffinnhold!$C$106:$C$156,'Fjernes med planter'!AE36)*'Fjernes med planter'!AF36/100</f>
        <v>0</v>
      </c>
      <c r="AH36" s="163">
        <f>INDEX(Næringsstoffinnhold!$D$106:$D$156,'Fjernes med planter'!AE36)*'Fjernes med planter'!AF36/100</f>
        <v>0</v>
      </c>
      <c r="AI36" s="163">
        <f>INDEX(Næringsstoffinnhold!$E$106:$E$156,'Fjernes med planter'!AE36)*'Fjernes med planter'!AF36/100</f>
        <v>0</v>
      </c>
      <c r="AJ36" s="163">
        <f>INDEX(Næringsstoffinnhold!$G$106:$G$156,'Fjernes med planter'!AE36)*'Fjernes med planter'!AF36/100</f>
        <v>0</v>
      </c>
      <c r="AK36" s="163">
        <f>INDEX(Næringsstoffinnhold!$H$106:$H$156,'Fjernes med planter'!AE36)*'Fjernes med planter'!AF36/100</f>
        <v>0</v>
      </c>
      <c r="AL36" s="163">
        <f>INDEX(Næringsstoffinnhold!$B$106:$B$156,A36)</f>
        <v>42</v>
      </c>
      <c r="AM36" s="6">
        <f t="shared" si="18"/>
        <v>0</v>
      </c>
      <c r="AN36" s="163">
        <f>INDEX(Næringsstoffinnhold!$C$106:$C$156,'Fjernes med planter'!AL36)*'Fjernes med planter'!AM36/100</f>
        <v>0</v>
      </c>
      <c r="AO36" s="163">
        <f>INDEX(Næringsstoffinnhold!$D$106:$D$156,'Fjernes med planter'!AL36)*'Fjernes med planter'!AM36/100</f>
        <v>0</v>
      </c>
      <c r="AP36" s="163">
        <f>INDEX(Næringsstoffinnhold!$E$106:$E$156,'Fjernes med planter'!AL36)*'Fjernes med planter'!AM36/100</f>
        <v>0</v>
      </c>
      <c r="AQ36" s="163">
        <f>INDEX(Næringsstoffinnhold!$G$106:$G$156,'Fjernes med planter'!AL36)*'Fjernes med planter'!AM36/100</f>
        <v>0</v>
      </c>
      <c r="AR36" s="163">
        <f>INDEX(Næringsstoffinnhold!$H$106:$H$156,'Fjernes med planter'!AL36)*'Fjernes med planter'!AM36/100</f>
        <v>0</v>
      </c>
      <c r="AS36" s="165">
        <f>INDEX(Næringsstoffinnhold!$B$106:$B$156,A36)</f>
        <v>42</v>
      </c>
      <c r="AT36" s="6">
        <f t="shared" si="19"/>
        <v>0</v>
      </c>
      <c r="AU36" s="163">
        <f>INDEX(Næringsstoffinnhold!$C$106:$C$156,'Fjernes med planter'!AS36)*'Fjernes med planter'!AT36/100</f>
        <v>0</v>
      </c>
      <c r="AV36" s="163">
        <f>INDEX(Næringsstoffinnhold!$D$106:$D$156,'Fjernes med planter'!AS36)*'Fjernes med planter'!AT36/100</f>
        <v>0</v>
      </c>
      <c r="AW36" s="163">
        <f>INDEX(Næringsstoffinnhold!$E$106:$E$156,'Fjernes med planter'!AS36)*'Fjernes med planter'!AT36/100</f>
        <v>0</v>
      </c>
      <c r="AX36" s="163">
        <f>INDEX(Næringsstoffinnhold!$G$106:$G$156,'Fjernes med planter'!AS36)*'Fjernes med planter'!AT36/100</f>
        <v>0</v>
      </c>
      <c r="AY36" s="163">
        <f>INDEX(Næringsstoffinnhold!$H$106:$H$156,'Fjernes med planter'!AS36)*'Fjernes med planter'!AT36/100</f>
        <v>0</v>
      </c>
    </row>
    <row r="37" spans="1:61" s="72" customFormat="1" ht="19.5" customHeight="1" thickBot="1" x14ac:dyDescent="0.25">
      <c r="A37" s="166">
        <v>29</v>
      </c>
      <c r="B37" s="49"/>
      <c r="C37" s="49"/>
      <c r="D37" s="32">
        <f t="shared" si="10"/>
        <v>0</v>
      </c>
      <c r="E37" s="49"/>
      <c r="F37" s="49"/>
      <c r="G37" s="32">
        <f t="shared" si="11"/>
        <v>0</v>
      </c>
      <c r="H37" s="49"/>
      <c r="I37" s="49"/>
      <c r="J37" s="32">
        <f t="shared" si="12"/>
        <v>0</v>
      </c>
      <c r="K37" s="50"/>
      <c r="L37" s="50"/>
      <c r="M37" s="104">
        <f t="shared" si="13"/>
        <v>0</v>
      </c>
      <c r="N37" s="51"/>
      <c r="O37" s="50"/>
      <c r="P37" s="104">
        <f t="shared" si="14"/>
        <v>0</v>
      </c>
      <c r="Q37" s="163">
        <f>INDEX(Næringsstoffinnhold!$B$106:$B$156,A37)</f>
        <v>29</v>
      </c>
      <c r="R37" s="5">
        <f t="shared" si="15"/>
        <v>0</v>
      </c>
      <c r="S37" s="163">
        <f>INDEX(Næringsstoffinnhold!$C$106:$C$156,'Fjernes med planter'!Q37)*'Fjernes med planter'!R37/100</f>
        <v>0</v>
      </c>
      <c r="T37" s="163">
        <f>INDEX(Næringsstoffinnhold!$D$106:$D$156,'Fjernes med planter'!Q37)*'Fjernes med planter'!R37/100</f>
        <v>0</v>
      </c>
      <c r="U37" s="163">
        <f>INDEX(Næringsstoffinnhold!$E$106:$E$156,'Fjernes med planter'!Q37)*'Fjernes med planter'!R37/100</f>
        <v>0</v>
      </c>
      <c r="V37" s="163">
        <f>INDEX(Næringsstoffinnhold!$G$106:$G$156,'Fjernes med planter'!Q37)*'Fjernes med planter'!R37/100</f>
        <v>0</v>
      </c>
      <c r="W37" s="163">
        <f>INDEX(Næringsstoffinnhold!$H$106:$H$156,'Fjernes med planter'!Q37)*'Fjernes med planter'!R37/100</f>
        <v>0</v>
      </c>
      <c r="X37" s="163">
        <f>INDEX(Næringsstoffinnhold!$B$106:$B$156,A37)</f>
        <v>29</v>
      </c>
      <c r="Y37" s="5">
        <f t="shared" si="16"/>
        <v>0</v>
      </c>
      <c r="Z37" s="163">
        <f>INDEX(Næringsstoffinnhold!$C$106:$C$156,'Fjernes med planter'!X37)*'Fjernes med planter'!Y37/100</f>
        <v>0</v>
      </c>
      <c r="AA37" s="163">
        <f>INDEX(Næringsstoffinnhold!$D$106:$D$156,'Fjernes med planter'!X37)*'Fjernes med planter'!Y37/100</f>
        <v>0</v>
      </c>
      <c r="AB37" s="163">
        <f>INDEX(Næringsstoffinnhold!$E$106:$E$156,'Fjernes med planter'!X37)*'Fjernes med planter'!Y37/100</f>
        <v>0</v>
      </c>
      <c r="AC37" s="163">
        <f>INDEX(Næringsstoffinnhold!$G$106:$G$156,'Fjernes med planter'!X37)*'Fjernes med planter'!Y37/100</f>
        <v>0</v>
      </c>
      <c r="AD37" s="163">
        <f>INDEX(Næringsstoffinnhold!$H$106:$H$156,'Fjernes med planter'!X37)*'Fjernes med planter'!Y37/100</f>
        <v>0</v>
      </c>
      <c r="AE37" s="163">
        <f>INDEX(Næringsstoffinnhold!$B$106:$B$156,A37)</f>
        <v>29</v>
      </c>
      <c r="AF37" s="5">
        <f t="shared" si="17"/>
        <v>0</v>
      </c>
      <c r="AG37" s="163">
        <f>INDEX(Næringsstoffinnhold!$C$106:$C$156,'Fjernes med planter'!AE37)*'Fjernes med planter'!AF37/100</f>
        <v>0</v>
      </c>
      <c r="AH37" s="163">
        <f>INDEX(Næringsstoffinnhold!$D$106:$D$156,'Fjernes med planter'!AE37)*'Fjernes med planter'!AF37/100</f>
        <v>0</v>
      </c>
      <c r="AI37" s="163">
        <f>INDEX(Næringsstoffinnhold!$E$106:$E$156,'Fjernes med planter'!AE37)*'Fjernes med planter'!AF37/100</f>
        <v>0</v>
      </c>
      <c r="AJ37" s="163">
        <f>INDEX(Næringsstoffinnhold!$G$106:$G$156,'Fjernes med planter'!AE37)*'Fjernes med planter'!AF37/100</f>
        <v>0</v>
      </c>
      <c r="AK37" s="163">
        <f>INDEX(Næringsstoffinnhold!$H$106:$H$156,'Fjernes med planter'!AE37)*'Fjernes med planter'!AF37/100</f>
        <v>0</v>
      </c>
      <c r="AL37" s="163">
        <f>INDEX(Næringsstoffinnhold!$B$106:$B$156,A37)</f>
        <v>29</v>
      </c>
      <c r="AM37" s="6">
        <f t="shared" si="18"/>
        <v>0</v>
      </c>
      <c r="AN37" s="163">
        <f>INDEX(Næringsstoffinnhold!$C$106:$C$156,'Fjernes med planter'!AL37)*'Fjernes med planter'!AM37/100</f>
        <v>0</v>
      </c>
      <c r="AO37" s="163">
        <f>INDEX(Næringsstoffinnhold!$D$106:$D$156,'Fjernes med planter'!AL37)*'Fjernes med planter'!AM37/100</f>
        <v>0</v>
      </c>
      <c r="AP37" s="163">
        <f>INDEX(Næringsstoffinnhold!$E$106:$E$156,'Fjernes med planter'!AL37)*'Fjernes med planter'!AM37/100</f>
        <v>0</v>
      </c>
      <c r="AQ37" s="163">
        <f>INDEX(Næringsstoffinnhold!$G$106:$G$156,'Fjernes med planter'!AL37)*'Fjernes med planter'!AM37/100</f>
        <v>0</v>
      </c>
      <c r="AR37" s="163">
        <f>INDEX(Næringsstoffinnhold!$H$106:$H$156,'Fjernes med planter'!AL37)*'Fjernes med planter'!AM37/100</f>
        <v>0</v>
      </c>
      <c r="AS37" s="165">
        <f>INDEX(Næringsstoffinnhold!$B$106:$B$156,A37)</f>
        <v>29</v>
      </c>
      <c r="AT37" s="6">
        <f t="shared" si="19"/>
        <v>0</v>
      </c>
      <c r="AU37" s="163">
        <f>INDEX(Næringsstoffinnhold!$C$106:$C$156,'Fjernes med planter'!AS37)*'Fjernes med planter'!AT37/100</f>
        <v>0</v>
      </c>
      <c r="AV37" s="163">
        <f>INDEX(Næringsstoffinnhold!$D$106:$D$156,'Fjernes med planter'!AS37)*'Fjernes med planter'!AT37/100</f>
        <v>0</v>
      </c>
      <c r="AW37" s="163">
        <f>INDEX(Næringsstoffinnhold!$E$106:$E$156,'Fjernes med planter'!AS37)*'Fjernes med planter'!AT37/100</f>
        <v>0</v>
      </c>
      <c r="AX37" s="163">
        <f>INDEX(Næringsstoffinnhold!$G$106:$G$156,'Fjernes med planter'!AS37)*'Fjernes med planter'!AT37/100</f>
        <v>0</v>
      </c>
      <c r="AY37" s="163">
        <f>INDEX(Næringsstoffinnhold!$H$106:$H$156,'Fjernes med planter'!AS37)*'Fjernes med planter'!AT37/100</f>
        <v>0</v>
      </c>
    </row>
    <row r="38" spans="1:61" s="72" customFormat="1" ht="19.5" customHeight="1" thickBot="1" x14ac:dyDescent="0.25">
      <c r="A38" s="166">
        <v>49</v>
      </c>
      <c r="B38" s="49"/>
      <c r="C38" s="49"/>
      <c r="D38" s="32">
        <f t="shared" si="10"/>
        <v>0</v>
      </c>
      <c r="E38" s="49"/>
      <c r="F38" s="49"/>
      <c r="G38" s="32">
        <f t="shared" si="11"/>
        <v>0</v>
      </c>
      <c r="H38" s="49"/>
      <c r="I38" s="49"/>
      <c r="J38" s="32">
        <f t="shared" si="12"/>
        <v>0</v>
      </c>
      <c r="K38" s="50"/>
      <c r="L38" s="50"/>
      <c r="M38" s="104">
        <f t="shared" si="13"/>
        <v>0</v>
      </c>
      <c r="N38" s="51"/>
      <c r="O38" s="50"/>
      <c r="P38" s="104">
        <f t="shared" si="14"/>
        <v>0</v>
      </c>
      <c r="Q38" s="163">
        <f>INDEX(Næringsstoffinnhold!$B$106:$B$156,A38)</f>
        <v>49</v>
      </c>
      <c r="R38" s="5">
        <f t="shared" si="15"/>
        <v>0</v>
      </c>
      <c r="S38" s="163">
        <f>INDEX(Næringsstoffinnhold!$C$106:$C$156,'Fjernes med planter'!Q38)*'Fjernes med planter'!R38/100</f>
        <v>0</v>
      </c>
      <c r="T38" s="163">
        <f>INDEX(Næringsstoffinnhold!$D$106:$D$156,'Fjernes med planter'!Q38)*'Fjernes med planter'!R38/100</f>
        <v>0</v>
      </c>
      <c r="U38" s="163">
        <f>INDEX(Næringsstoffinnhold!$E$106:$E$156,'Fjernes med planter'!Q38)*'Fjernes med planter'!R38/100</f>
        <v>0</v>
      </c>
      <c r="V38" s="163">
        <f>INDEX(Næringsstoffinnhold!$G$106:$G$156,'Fjernes med planter'!Q38)*'Fjernes med planter'!R38/100</f>
        <v>0</v>
      </c>
      <c r="W38" s="163">
        <f>INDEX(Næringsstoffinnhold!$H$106:$H$156,'Fjernes med planter'!Q38)*'Fjernes med planter'!R38/100</f>
        <v>0</v>
      </c>
      <c r="X38" s="163">
        <f>INDEX(Næringsstoffinnhold!$B$106:$B$156,A38)</f>
        <v>49</v>
      </c>
      <c r="Y38" s="5">
        <f t="shared" si="16"/>
        <v>0</v>
      </c>
      <c r="Z38" s="163">
        <f>INDEX(Næringsstoffinnhold!$C$106:$C$156,'Fjernes med planter'!X38)*'Fjernes med planter'!Y38/100</f>
        <v>0</v>
      </c>
      <c r="AA38" s="163">
        <f>INDEX(Næringsstoffinnhold!$D$106:$D$156,'Fjernes med planter'!X38)*'Fjernes med planter'!Y38/100</f>
        <v>0</v>
      </c>
      <c r="AB38" s="163">
        <f>INDEX(Næringsstoffinnhold!$E$106:$E$156,'Fjernes med planter'!X38)*'Fjernes med planter'!Y38/100</f>
        <v>0</v>
      </c>
      <c r="AC38" s="163">
        <f>INDEX(Næringsstoffinnhold!$G$106:$G$156,'Fjernes med planter'!X38)*'Fjernes med planter'!Y38/100</f>
        <v>0</v>
      </c>
      <c r="AD38" s="163">
        <f>INDEX(Næringsstoffinnhold!$H$106:$H$156,'Fjernes med planter'!X38)*'Fjernes med planter'!Y38/100</f>
        <v>0</v>
      </c>
      <c r="AE38" s="163">
        <f>INDEX(Næringsstoffinnhold!$B$106:$B$156,A38)</f>
        <v>49</v>
      </c>
      <c r="AF38" s="5">
        <f t="shared" si="17"/>
        <v>0</v>
      </c>
      <c r="AG38" s="163">
        <f>INDEX(Næringsstoffinnhold!$C$106:$C$156,'Fjernes med planter'!AE38)*'Fjernes med planter'!AF38/100</f>
        <v>0</v>
      </c>
      <c r="AH38" s="163">
        <f>INDEX(Næringsstoffinnhold!$D$106:$D$156,'Fjernes med planter'!AE38)*'Fjernes med planter'!AF38/100</f>
        <v>0</v>
      </c>
      <c r="AI38" s="163">
        <f>INDEX(Næringsstoffinnhold!$E$106:$E$156,'Fjernes med planter'!AE38)*'Fjernes med planter'!AF38/100</f>
        <v>0</v>
      </c>
      <c r="AJ38" s="163">
        <f>INDEX(Næringsstoffinnhold!$G$106:$G$156,'Fjernes med planter'!AE38)*'Fjernes med planter'!AF38/100</f>
        <v>0</v>
      </c>
      <c r="AK38" s="163">
        <f>INDEX(Næringsstoffinnhold!$H$106:$H$156,'Fjernes med planter'!AE38)*'Fjernes med planter'!AF38/100</f>
        <v>0</v>
      </c>
      <c r="AL38" s="163">
        <f>INDEX(Næringsstoffinnhold!$B$106:$B$156,A38)</f>
        <v>49</v>
      </c>
      <c r="AM38" s="6">
        <f t="shared" si="18"/>
        <v>0</v>
      </c>
      <c r="AN38" s="163">
        <f>INDEX(Næringsstoffinnhold!$C$106:$C$156,'Fjernes med planter'!AL38)*'Fjernes med planter'!AM38/100</f>
        <v>0</v>
      </c>
      <c r="AO38" s="163">
        <f>INDEX(Næringsstoffinnhold!$D$106:$D$156,'Fjernes med planter'!AL38)*'Fjernes med planter'!AM38/100</f>
        <v>0</v>
      </c>
      <c r="AP38" s="163">
        <f>INDEX(Næringsstoffinnhold!$E$106:$E$156,'Fjernes med planter'!AL38)*'Fjernes med planter'!AM38/100</f>
        <v>0</v>
      </c>
      <c r="AQ38" s="163">
        <f>INDEX(Næringsstoffinnhold!$G$106:$G$156,'Fjernes med planter'!AL38)*'Fjernes med planter'!AM38/100</f>
        <v>0</v>
      </c>
      <c r="AR38" s="163">
        <f>INDEX(Næringsstoffinnhold!$H$106:$H$156,'Fjernes med planter'!AL38)*'Fjernes med planter'!AM38/100</f>
        <v>0</v>
      </c>
      <c r="AS38" s="165">
        <f>INDEX(Næringsstoffinnhold!$B$106:$B$156,A38)</f>
        <v>49</v>
      </c>
      <c r="AT38" s="6">
        <f t="shared" si="19"/>
        <v>0</v>
      </c>
      <c r="AU38" s="163">
        <f>INDEX(Næringsstoffinnhold!$C$106:$C$156,'Fjernes med planter'!AS38)*'Fjernes med planter'!AT38/100</f>
        <v>0</v>
      </c>
      <c r="AV38" s="163">
        <f>INDEX(Næringsstoffinnhold!$D$106:$D$156,'Fjernes med planter'!AS38)*'Fjernes med planter'!AT38/100</f>
        <v>0</v>
      </c>
      <c r="AW38" s="163">
        <f>INDEX(Næringsstoffinnhold!$E$106:$E$156,'Fjernes med planter'!AS38)*'Fjernes med planter'!AT38/100</f>
        <v>0</v>
      </c>
      <c r="AX38" s="163">
        <f>INDEX(Næringsstoffinnhold!$G$106:$G$156,'Fjernes med planter'!AS38)*'Fjernes med planter'!AT38/100</f>
        <v>0</v>
      </c>
      <c r="AY38" s="163">
        <f>INDEX(Næringsstoffinnhold!$H$106:$H$156,'Fjernes med planter'!AS38)*'Fjernes med planter'!AT38/100</f>
        <v>0</v>
      </c>
    </row>
    <row r="39" spans="1:61" s="72" customFormat="1" ht="15" thickBot="1" x14ac:dyDescent="0.25"/>
    <row r="40" spans="1:61" ht="17.45" customHeight="1" x14ac:dyDescent="0.25">
      <c r="A40" s="72"/>
      <c r="B40" s="403" t="s">
        <v>178</v>
      </c>
      <c r="C40" s="403"/>
      <c r="D40" s="403"/>
      <c r="E40" s="403"/>
      <c r="F40" s="403"/>
      <c r="G40" s="403"/>
      <c r="H40" s="403"/>
      <c r="I40" s="403"/>
      <c r="J40" s="403"/>
      <c r="K40" s="403"/>
      <c r="L40" s="403"/>
      <c r="M40" s="403"/>
      <c r="N40" s="403"/>
      <c r="O40" s="78"/>
      <c r="P40" s="78"/>
      <c r="Q40" s="379">
        <f>'Grunnlegende informasjon'!$B$13</f>
        <v>0</v>
      </c>
      <c r="R40" s="380"/>
      <c r="S40" s="380"/>
      <c r="T40" s="380"/>
      <c r="U40" s="380"/>
      <c r="V40" s="380"/>
      <c r="W40" s="381"/>
      <c r="X40" s="331">
        <f>'Grunnlegende informasjon'!$B$14</f>
        <v>0</v>
      </c>
      <c r="Y40" s="331"/>
      <c r="Z40" s="331"/>
      <c r="AA40" s="331"/>
      <c r="AB40" s="331"/>
      <c r="AC40" s="331"/>
      <c r="AD40" s="332"/>
      <c r="AE40" s="382">
        <f>'Grunnlegende informasjon'!$B$15</f>
        <v>0</v>
      </c>
      <c r="AF40" s="383"/>
      <c r="AG40" s="383"/>
      <c r="AH40" s="383"/>
      <c r="AI40" s="383"/>
      <c r="AJ40" s="383"/>
      <c r="AK40" s="384"/>
      <c r="AL40" s="274">
        <f>'Grunnlegende informasjon'!$B$16</f>
        <v>0</v>
      </c>
      <c r="AM40" s="275"/>
      <c r="AN40" s="275"/>
      <c r="AO40" s="275"/>
      <c r="AP40" s="275"/>
      <c r="AQ40" s="275"/>
      <c r="AR40" s="276"/>
      <c r="AS40" s="312">
        <f>'Grunnlegende informasjon'!$B$17</f>
        <v>0</v>
      </c>
      <c r="AT40" s="313"/>
      <c r="AU40" s="313"/>
      <c r="AV40" s="313"/>
      <c r="AW40" s="313"/>
      <c r="AX40" s="313"/>
      <c r="AY40" s="314"/>
      <c r="BA40" s="72"/>
      <c r="BB40" s="72"/>
      <c r="BC40" s="72"/>
      <c r="BD40" s="72"/>
      <c r="BE40" s="72"/>
      <c r="BF40" s="72"/>
      <c r="BG40" s="72"/>
      <c r="BH40" s="72"/>
      <c r="BI40" s="72"/>
    </row>
    <row r="41" spans="1:61" ht="17.45" customHeight="1" x14ac:dyDescent="0.25">
      <c r="A41" s="72"/>
      <c r="B41" s="403"/>
      <c r="C41" s="403"/>
      <c r="D41" s="403"/>
      <c r="E41" s="403"/>
      <c r="F41" s="403"/>
      <c r="G41" s="403"/>
      <c r="H41" s="403"/>
      <c r="I41" s="403"/>
      <c r="J41" s="403"/>
      <c r="K41" s="403"/>
      <c r="L41" s="403"/>
      <c r="M41" s="403"/>
      <c r="N41" s="403"/>
      <c r="O41" s="78"/>
      <c r="P41" s="78"/>
      <c r="Q41" s="169"/>
      <c r="R41" s="359" t="s">
        <v>12</v>
      </c>
      <c r="S41" s="167" t="s">
        <v>2</v>
      </c>
      <c r="T41" s="23" t="s">
        <v>3</v>
      </c>
      <c r="U41" s="23" t="s">
        <v>4</v>
      </c>
      <c r="V41" s="23" t="s">
        <v>6</v>
      </c>
      <c r="W41" s="23" t="s">
        <v>7</v>
      </c>
      <c r="X41" s="376" t="s">
        <v>12</v>
      </c>
      <c r="Y41" s="376"/>
      <c r="Z41" s="24" t="s">
        <v>2</v>
      </c>
      <c r="AA41" s="24" t="s">
        <v>3</v>
      </c>
      <c r="AB41" s="24" t="s">
        <v>4</v>
      </c>
      <c r="AC41" s="24" t="s">
        <v>6</v>
      </c>
      <c r="AD41" s="24" t="s">
        <v>7</v>
      </c>
      <c r="AE41" s="361" t="s">
        <v>12</v>
      </c>
      <c r="AF41" s="361"/>
      <c r="AG41" s="25" t="s">
        <v>2</v>
      </c>
      <c r="AH41" s="25" t="s">
        <v>3</v>
      </c>
      <c r="AI41" s="25" t="s">
        <v>4</v>
      </c>
      <c r="AJ41" s="25" t="s">
        <v>6</v>
      </c>
      <c r="AK41" s="25" t="s">
        <v>7</v>
      </c>
      <c r="AL41" s="364" t="s">
        <v>12</v>
      </c>
      <c r="AM41" s="364"/>
      <c r="AN41" s="26" t="s">
        <v>2</v>
      </c>
      <c r="AO41" s="26" t="s">
        <v>3</v>
      </c>
      <c r="AP41" s="26" t="s">
        <v>4</v>
      </c>
      <c r="AQ41" s="26" t="s">
        <v>6</v>
      </c>
      <c r="AR41" s="26" t="s">
        <v>7</v>
      </c>
      <c r="AS41" s="367" t="s">
        <v>12</v>
      </c>
      <c r="AT41" s="367"/>
      <c r="AU41" s="120" t="s">
        <v>2</v>
      </c>
      <c r="AV41" s="120" t="s">
        <v>3</v>
      </c>
      <c r="AW41" s="120" t="s">
        <v>4</v>
      </c>
      <c r="AX41" s="120" t="s">
        <v>6</v>
      </c>
      <c r="AY41" s="120" t="s">
        <v>7</v>
      </c>
      <c r="BA41" s="72"/>
      <c r="BB41" s="72"/>
      <c r="BC41" s="72"/>
      <c r="BD41" s="72"/>
      <c r="BE41" s="72"/>
      <c r="BF41" s="72"/>
      <c r="BG41" s="72"/>
      <c r="BH41" s="72"/>
      <c r="BI41" s="72"/>
    </row>
    <row r="42" spans="1:61" ht="19.149999999999999" customHeight="1" thickBot="1" x14ac:dyDescent="0.25">
      <c r="A42" s="72"/>
      <c r="B42" s="403"/>
      <c r="C42" s="403"/>
      <c r="D42" s="403"/>
      <c r="E42" s="403"/>
      <c r="F42" s="403"/>
      <c r="G42" s="403"/>
      <c r="H42" s="403"/>
      <c r="I42" s="403"/>
      <c r="J42" s="403"/>
      <c r="K42" s="403"/>
      <c r="L42" s="403"/>
      <c r="M42" s="403"/>
      <c r="N42" s="403"/>
      <c r="O42" s="78"/>
      <c r="P42" s="78"/>
      <c r="Q42" s="170"/>
      <c r="R42" s="360"/>
      <c r="S42" s="192" t="s">
        <v>54</v>
      </c>
      <c r="T42" s="192" t="s">
        <v>54</v>
      </c>
      <c r="U42" s="192" t="s">
        <v>54</v>
      </c>
      <c r="V42" s="192" t="s">
        <v>54</v>
      </c>
      <c r="W42" s="192" t="s">
        <v>54</v>
      </c>
      <c r="X42" s="377"/>
      <c r="Y42" s="377"/>
      <c r="Z42" s="193" t="s">
        <v>54</v>
      </c>
      <c r="AA42" s="193" t="s">
        <v>54</v>
      </c>
      <c r="AB42" s="193" t="s">
        <v>54</v>
      </c>
      <c r="AC42" s="193" t="s">
        <v>54</v>
      </c>
      <c r="AD42" s="193" t="s">
        <v>54</v>
      </c>
      <c r="AE42" s="362"/>
      <c r="AF42" s="362"/>
      <c r="AG42" s="185" t="s">
        <v>54</v>
      </c>
      <c r="AH42" s="185" t="s">
        <v>54</v>
      </c>
      <c r="AI42" s="185" t="s">
        <v>54</v>
      </c>
      <c r="AJ42" s="185" t="s">
        <v>54</v>
      </c>
      <c r="AK42" s="185" t="s">
        <v>54</v>
      </c>
      <c r="AL42" s="365"/>
      <c r="AM42" s="365"/>
      <c r="AN42" s="188" t="s">
        <v>54</v>
      </c>
      <c r="AO42" s="188" t="s">
        <v>54</v>
      </c>
      <c r="AP42" s="188" t="s">
        <v>54</v>
      </c>
      <c r="AQ42" s="188" t="s">
        <v>54</v>
      </c>
      <c r="AR42" s="188" t="s">
        <v>54</v>
      </c>
      <c r="AS42" s="368"/>
      <c r="AT42" s="368"/>
      <c r="AU42" s="187" t="s">
        <v>54</v>
      </c>
      <c r="AV42" s="187" t="s">
        <v>54</v>
      </c>
      <c r="AW42" s="187" t="s">
        <v>54</v>
      </c>
      <c r="AX42" s="187" t="s">
        <v>54</v>
      </c>
      <c r="AY42" s="187" t="s">
        <v>54</v>
      </c>
      <c r="BA42" s="72"/>
      <c r="BB42" s="72"/>
      <c r="BC42" s="72"/>
      <c r="BD42" s="72"/>
      <c r="BE42" s="72"/>
      <c r="BF42" s="72"/>
      <c r="BG42" s="72"/>
      <c r="BH42" s="72"/>
      <c r="BI42" s="72"/>
    </row>
    <row r="43" spans="1:61" ht="18.600000000000001" customHeight="1" thickTop="1" thickBot="1" x14ac:dyDescent="0.3">
      <c r="A43" s="72"/>
      <c r="B43" s="403"/>
      <c r="C43" s="403"/>
      <c r="D43" s="403"/>
      <c r="E43" s="403"/>
      <c r="F43" s="403"/>
      <c r="G43" s="403"/>
      <c r="H43" s="403"/>
      <c r="I43" s="403"/>
      <c r="J43" s="403"/>
      <c r="K43" s="403"/>
      <c r="L43" s="403"/>
      <c r="M43" s="403"/>
      <c r="N43" s="403"/>
      <c r="O43" s="78"/>
      <c r="P43" s="385" t="s">
        <v>57</v>
      </c>
      <c r="Q43" s="386"/>
      <c r="R43" s="387"/>
      <c r="S43" s="171">
        <f>SUM(S8:S22)</f>
        <v>0</v>
      </c>
      <c r="T43" s="122">
        <f>SUM(T8:T22)</f>
        <v>0</v>
      </c>
      <c r="U43" s="171">
        <f t="shared" ref="U43:W43" si="20">SUM(U8:U22)</f>
        <v>0</v>
      </c>
      <c r="V43" s="122">
        <f t="shared" si="20"/>
        <v>0</v>
      </c>
      <c r="W43" s="171">
        <f t="shared" si="20"/>
        <v>0</v>
      </c>
      <c r="X43" s="377"/>
      <c r="Y43" s="377"/>
      <c r="Z43" s="74">
        <f t="shared" ref="Z43:AD43" si="21">SUM(Z8:Z22)</f>
        <v>0</v>
      </c>
      <c r="AA43" s="74">
        <f t="shared" si="21"/>
        <v>0</v>
      </c>
      <c r="AB43" s="74">
        <f t="shared" si="21"/>
        <v>0</v>
      </c>
      <c r="AC43" s="74">
        <f t="shared" si="21"/>
        <v>0</v>
      </c>
      <c r="AD43" s="74">
        <f t="shared" si="21"/>
        <v>0</v>
      </c>
      <c r="AE43" s="362"/>
      <c r="AF43" s="362"/>
      <c r="AG43" s="74">
        <f>SUM(AG8:AG22)</f>
        <v>0</v>
      </c>
      <c r="AH43" s="74">
        <f t="shared" ref="AH43:AK43" si="22">SUM(AH8:AH22)</f>
        <v>0</v>
      </c>
      <c r="AI43" s="74">
        <f t="shared" si="22"/>
        <v>0</v>
      </c>
      <c r="AJ43" s="74">
        <f t="shared" si="22"/>
        <v>0</v>
      </c>
      <c r="AK43" s="74">
        <f t="shared" si="22"/>
        <v>0</v>
      </c>
      <c r="AL43" s="365"/>
      <c r="AM43" s="365"/>
      <c r="AN43" s="74">
        <f>SUM(AN8:AN22)</f>
        <v>0</v>
      </c>
      <c r="AO43" s="74">
        <f t="shared" ref="AO43:AR43" si="23">SUM(AO8:AO22)</f>
        <v>0</v>
      </c>
      <c r="AP43" s="74">
        <f t="shared" si="23"/>
        <v>0</v>
      </c>
      <c r="AQ43" s="74">
        <f t="shared" si="23"/>
        <v>0</v>
      </c>
      <c r="AR43" s="74">
        <f t="shared" si="23"/>
        <v>0</v>
      </c>
      <c r="AS43" s="368"/>
      <c r="AT43" s="368"/>
      <c r="AU43" s="74">
        <f>SUM(AU8:AU22)</f>
        <v>0</v>
      </c>
      <c r="AV43" s="74">
        <f t="shared" ref="AV43:AY43" si="24">SUM(AV8:AV22)</f>
        <v>0</v>
      </c>
      <c r="AW43" s="74">
        <f t="shared" si="24"/>
        <v>0</v>
      </c>
      <c r="AX43" s="74">
        <f t="shared" si="24"/>
        <v>0</v>
      </c>
      <c r="AY43" s="74">
        <f t="shared" si="24"/>
        <v>0</v>
      </c>
      <c r="BA43" s="72"/>
      <c r="BB43" s="72"/>
      <c r="BC43" s="72"/>
      <c r="BD43" s="72"/>
      <c r="BE43" s="72"/>
      <c r="BF43" s="72"/>
      <c r="BG43" s="72"/>
      <c r="BH43" s="72"/>
      <c r="BI43" s="72"/>
    </row>
    <row r="44" spans="1:61" s="72" customFormat="1" ht="19.5" thickTop="1" thickBot="1" x14ac:dyDescent="0.3">
      <c r="P44" s="370" t="s">
        <v>149</v>
      </c>
      <c r="Q44" s="371"/>
      <c r="R44" s="372"/>
      <c r="S44" s="101">
        <f>SUM(S24:S38)</f>
        <v>0</v>
      </c>
      <c r="T44" s="74">
        <f t="shared" ref="T44:W44" si="25">SUM(T24:T38)</f>
        <v>0</v>
      </c>
      <c r="U44" s="74">
        <f t="shared" si="25"/>
        <v>0</v>
      </c>
      <c r="V44" s="74">
        <f t="shared" si="25"/>
        <v>0</v>
      </c>
      <c r="W44" s="74">
        <f t="shared" si="25"/>
        <v>0</v>
      </c>
      <c r="X44" s="377"/>
      <c r="Y44" s="377"/>
      <c r="Z44" s="74">
        <f>SUM(Z24:Z38)</f>
        <v>0</v>
      </c>
      <c r="AA44" s="74">
        <f t="shared" ref="AA44:AD44" si="26">SUM(AA24:AA38)</f>
        <v>0</v>
      </c>
      <c r="AB44" s="74">
        <f t="shared" si="26"/>
        <v>0</v>
      </c>
      <c r="AC44" s="74">
        <f t="shared" si="26"/>
        <v>0</v>
      </c>
      <c r="AD44" s="74">
        <f t="shared" si="26"/>
        <v>0</v>
      </c>
      <c r="AE44" s="362"/>
      <c r="AF44" s="362"/>
      <c r="AG44" s="74">
        <f>SUM(AG24:AG38)</f>
        <v>0</v>
      </c>
      <c r="AH44" s="74">
        <f t="shared" ref="AH44:AK44" si="27">SUM(AH24:AH38)</f>
        <v>0</v>
      </c>
      <c r="AI44" s="74">
        <f t="shared" si="27"/>
        <v>0</v>
      </c>
      <c r="AJ44" s="74">
        <f t="shared" si="27"/>
        <v>0</v>
      </c>
      <c r="AK44" s="74">
        <f t="shared" si="27"/>
        <v>0</v>
      </c>
      <c r="AL44" s="365"/>
      <c r="AM44" s="365"/>
      <c r="AN44" s="74">
        <f>SUM(AN24:AN38)</f>
        <v>0</v>
      </c>
      <c r="AO44" s="74">
        <f t="shared" ref="AO44:AR44" si="28">SUM(AO24:AO38)</f>
        <v>0</v>
      </c>
      <c r="AP44" s="74">
        <f t="shared" si="28"/>
        <v>0</v>
      </c>
      <c r="AQ44" s="74">
        <f t="shared" si="28"/>
        <v>0</v>
      </c>
      <c r="AR44" s="74">
        <f t="shared" si="28"/>
        <v>0</v>
      </c>
      <c r="AS44" s="368"/>
      <c r="AT44" s="368"/>
      <c r="AU44" s="74">
        <f>SUM(AU24:AU38)</f>
        <v>0</v>
      </c>
      <c r="AV44" s="74">
        <f t="shared" ref="AV44:AY44" si="29">SUM(AV24:AV38)</f>
        <v>0</v>
      </c>
      <c r="AW44" s="74">
        <f t="shared" si="29"/>
        <v>0</v>
      </c>
      <c r="AX44" s="74">
        <f t="shared" si="29"/>
        <v>0</v>
      </c>
      <c r="AY44" s="74">
        <f t="shared" si="29"/>
        <v>0</v>
      </c>
    </row>
    <row r="45" spans="1:61" s="72" customFormat="1" ht="34.5" customHeight="1" thickTop="1" thickBot="1" x14ac:dyDescent="0.3">
      <c r="P45" s="373" t="s">
        <v>179</v>
      </c>
      <c r="Q45" s="374"/>
      <c r="R45" s="375"/>
      <c r="S45" s="101">
        <f>SUM(S43:S44)</f>
        <v>0</v>
      </c>
      <c r="T45" s="74">
        <f t="shared" ref="T45:W45" si="30">SUM(T43:T44)</f>
        <v>0</v>
      </c>
      <c r="U45" s="74">
        <f t="shared" si="30"/>
        <v>0</v>
      </c>
      <c r="V45" s="74">
        <f t="shared" si="30"/>
        <v>0</v>
      </c>
      <c r="W45" s="74">
        <f t="shared" si="30"/>
        <v>0</v>
      </c>
      <c r="X45" s="378"/>
      <c r="Y45" s="378"/>
      <c r="Z45" s="74">
        <f>SUM(Z43:Z44)</f>
        <v>0</v>
      </c>
      <c r="AA45" s="74">
        <f t="shared" ref="AA45:AD45" si="31">SUM(AA43:AA44)</f>
        <v>0</v>
      </c>
      <c r="AB45" s="74">
        <f t="shared" si="31"/>
        <v>0</v>
      </c>
      <c r="AC45" s="74">
        <f t="shared" si="31"/>
        <v>0</v>
      </c>
      <c r="AD45" s="74">
        <f t="shared" si="31"/>
        <v>0</v>
      </c>
      <c r="AE45" s="363"/>
      <c r="AF45" s="363"/>
      <c r="AG45" s="74">
        <f>SUM(AG43:AG44)</f>
        <v>0</v>
      </c>
      <c r="AH45" s="74">
        <f t="shared" ref="AH45:AK45" si="32">SUM(AH43:AH44)</f>
        <v>0</v>
      </c>
      <c r="AI45" s="74">
        <f t="shared" si="32"/>
        <v>0</v>
      </c>
      <c r="AJ45" s="74">
        <f t="shared" si="32"/>
        <v>0</v>
      </c>
      <c r="AK45" s="74">
        <f t="shared" si="32"/>
        <v>0</v>
      </c>
      <c r="AL45" s="366"/>
      <c r="AM45" s="366"/>
      <c r="AN45" s="74">
        <f t="shared" ref="AN45:AQ45" si="33">SUM(AN43:AN44)</f>
        <v>0</v>
      </c>
      <c r="AO45" s="74">
        <f t="shared" si="33"/>
        <v>0</v>
      </c>
      <c r="AP45" s="74">
        <f t="shared" si="33"/>
        <v>0</v>
      </c>
      <c r="AQ45" s="74">
        <f t="shared" si="33"/>
        <v>0</v>
      </c>
      <c r="AR45" s="74">
        <f>SUM(AR43:AR44)</f>
        <v>0</v>
      </c>
      <c r="AS45" s="369"/>
      <c r="AT45" s="369"/>
      <c r="AU45" s="74">
        <f>SUM(AU43:AU44)</f>
        <v>0</v>
      </c>
      <c r="AV45" s="74">
        <f t="shared" ref="AV45:AY45" si="34">SUM(AV43:AV44)</f>
        <v>0</v>
      </c>
      <c r="AW45" s="74">
        <f t="shared" si="34"/>
        <v>0</v>
      </c>
      <c r="AX45" s="74">
        <f t="shared" si="34"/>
        <v>0</v>
      </c>
      <c r="AY45" s="74">
        <f t="shared" si="34"/>
        <v>0</v>
      </c>
    </row>
    <row r="46" spans="1:61" s="72" customFormat="1" ht="15" customHeight="1" thickTop="1" x14ac:dyDescent="0.2"/>
    <row r="47" spans="1:61" s="72" customFormat="1" ht="15" customHeight="1" x14ac:dyDescent="0.2"/>
    <row r="48" spans="1:61" s="72" customFormat="1" x14ac:dyDescent="0.2"/>
    <row r="49" spans="21:21" s="72" customFormat="1" x14ac:dyDescent="0.2"/>
    <row r="50" spans="21:21" s="72" customFormat="1" x14ac:dyDescent="0.2"/>
    <row r="51" spans="21:21" s="72" customFormat="1" x14ac:dyDescent="0.2"/>
    <row r="52" spans="21:21" s="72" customFormat="1" x14ac:dyDescent="0.2"/>
    <row r="53" spans="21:21" s="72" customFormat="1" x14ac:dyDescent="0.2"/>
    <row r="54" spans="21:21" s="72" customFormat="1" x14ac:dyDescent="0.2"/>
    <row r="55" spans="21:21" s="72" customFormat="1" x14ac:dyDescent="0.2">
      <c r="U55" s="168"/>
    </row>
    <row r="56" spans="21:21" s="72" customFormat="1" x14ac:dyDescent="0.2"/>
    <row r="57" spans="21:21" s="72" customFormat="1" x14ac:dyDescent="0.2"/>
    <row r="58" spans="21:21" s="72" customFormat="1" x14ac:dyDescent="0.2"/>
    <row r="59" spans="21:21" s="72" customFormat="1" x14ac:dyDescent="0.2"/>
    <row r="60" spans="21:21" s="72" customFormat="1" x14ac:dyDescent="0.2"/>
    <row r="61" spans="21:21" s="72" customFormat="1" x14ac:dyDescent="0.2"/>
    <row r="62" spans="21:21" s="72" customFormat="1" x14ac:dyDescent="0.2"/>
    <row r="63" spans="21:21" s="72" customFormat="1" x14ac:dyDescent="0.2"/>
    <row r="64" spans="21:21" s="72" customFormat="1" x14ac:dyDescent="0.2"/>
    <row r="65" s="72" customFormat="1" x14ac:dyDescent="0.2"/>
    <row r="66" s="72" customFormat="1" x14ac:dyDescent="0.2"/>
    <row r="67" s="72" customFormat="1" x14ac:dyDescent="0.2"/>
    <row r="68" s="72" customFormat="1" x14ac:dyDescent="0.2"/>
    <row r="69" s="72" customFormat="1" x14ac:dyDescent="0.2"/>
    <row r="70" s="72" customFormat="1" x14ac:dyDescent="0.2"/>
    <row r="71" s="72" customFormat="1" x14ac:dyDescent="0.2"/>
    <row r="72" s="72" customFormat="1" x14ac:dyDescent="0.2"/>
    <row r="73" s="72" customFormat="1" x14ac:dyDescent="0.2"/>
    <row r="74" s="72" customFormat="1" x14ac:dyDescent="0.2"/>
    <row r="75" s="72" customFormat="1" x14ac:dyDescent="0.2"/>
    <row r="76" s="72" customFormat="1" x14ac:dyDescent="0.2"/>
    <row r="77" s="72" customFormat="1" x14ac:dyDescent="0.2"/>
    <row r="78" s="72" customFormat="1" x14ac:dyDescent="0.2"/>
    <row r="79" s="72" customFormat="1" x14ac:dyDescent="0.2"/>
    <row r="80" s="72" customFormat="1" x14ac:dyDescent="0.2"/>
    <row r="81" s="72" customFormat="1" x14ac:dyDescent="0.2"/>
    <row r="82" s="72" customFormat="1" x14ac:dyDescent="0.2"/>
    <row r="83" s="72" customFormat="1" x14ac:dyDescent="0.2"/>
    <row r="84" s="72" customFormat="1" x14ac:dyDescent="0.2"/>
    <row r="85" s="72" customFormat="1" x14ac:dyDescent="0.2"/>
    <row r="86" s="72" customFormat="1" x14ac:dyDescent="0.2"/>
    <row r="87" s="72" customFormat="1" x14ac:dyDescent="0.2"/>
    <row r="88" s="72" customFormat="1" x14ac:dyDescent="0.2"/>
    <row r="89" s="72" customFormat="1" x14ac:dyDescent="0.2"/>
    <row r="90" s="72" customFormat="1" x14ac:dyDescent="0.2"/>
    <row r="91" s="72" customFormat="1" x14ac:dyDescent="0.2"/>
    <row r="92" s="72" customFormat="1" x14ac:dyDescent="0.2"/>
    <row r="93" s="72" customFormat="1" x14ac:dyDescent="0.2"/>
    <row r="94" s="72" customFormat="1" x14ac:dyDescent="0.2"/>
    <row r="95" s="72" customFormat="1" x14ac:dyDescent="0.2"/>
    <row r="96" s="72" customFormat="1" x14ac:dyDescent="0.2"/>
    <row r="97" s="72" customFormat="1" x14ac:dyDescent="0.2"/>
    <row r="98" s="72" customFormat="1" x14ac:dyDescent="0.2"/>
    <row r="99" s="72" customFormat="1" x14ac:dyDescent="0.2"/>
    <row r="100" s="72" customFormat="1" x14ac:dyDescent="0.2"/>
    <row r="101" s="72" customFormat="1" x14ac:dyDescent="0.2"/>
    <row r="102" s="72" customFormat="1" x14ac:dyDescent="0.2"/>
    <row r="103" s="72" customFormat="1" x14ac:dyDescent="0.2"/>
    <row r="104" s="72" customFormat="1" x14ac:dyDescent="0.2"/>
    <row r="105" s="72" customFormat="1" x14ac:dyDescent="0.2"/>
    <row r="106" s="72" customFormat="1" x14ac:dyDescent="0.2"/>
    <row r="107" s="72" customFormat="1" x14ac:dyDescent="0.2"/>
    <row r="108" s="72" customFormat="1" x14ac:dyDescent="0.2"/>
    <row r="109" s="72" customFormat="1" x14ac:dyDescent="0.2"/>
    <row r="110" s="72" customFormat="1" x14ac:dyDescent="0.2"/>
    <row r="111" s="72" customFormat="1" x14ac:dyDescent="0.2"/>
    <row r="112" s="72" customFormat="1" x14ac:dyDescent="0.2"/>
    <row r="113" spans="1:1" s="72" customFormat="1" x14ac:dyDescent="0.2"/>
    <row r="114" spans="1:1" s="72" customFormat="1" x14ac:dyDescent="0.2"/>
    <row r="115" spans="1:1" s="72" customFormat="1" x14ac:dyDescent="0.2"/>
    <row r="116" spans="1:1" s="72" customFormat="1" x14ac:dyDescent="0.2"/>
    <row r="117" spans="1:1" s="72" customFormat="1" x14ac:dyDescent="0.2"/>
    <row r="118" spans="1:1" s="72" customFormat="1" x14ac:dyDescent="0.2"/>
    <row r="119" spans="1:1" s="72" customFormat="1" x14ac:dyDescent="0.2"/>
    <row r="120" spans="1:1" s="72" customFormat="1" x14ac:dyDescent="0.2"/>
    <row r="124" spans="1:1" x14ac:dyDescent="0.2">
      <c r="A124" s="73">
        <v>50</v>
      </c>
    </row>
  </sheetData>
  <mergeCells count="39">
    <mergeCell ref="B40:N43"/>
    <mergeCell ref="A23:P23"/>
    <mergeCell ref="X5:AD5"/>
    <mergeCell ref="AS6:AS7"/>
    <mergeCell ref="AS5:AY5"/>
    <mergeCell ref="AT6:AT7"/>
    <mergeCell ref="AS40:AY40"/>
    <mergeCell ref="AF6:AF7"/>
    <mergeCell ref="X6:X7"/>
    <mergeCell ref="Y6:Y7"/>
    <mergeCell ref="AE6:AE7"/>
    <mergeCell ref="AE5:AK5"/>
    <mergeCell ref="AL6:AL7"/>
    <mergeCell ref="AM6:AM7"/>
    <mergeCell ref="AL5:AR5"/>
    <mergeCell ref="AL40:AR40"/>
    <mergeCell ref="Q40:W40"/>
    <mergeCell ref="AE40:AK40"/>
    <mergeCell ref="X40:AD40"/>
    <mergeCell ref="P43:R43"/>
    <mergeCell ref="A1:P1"/>
    <mergeCell ref="B4:P4"/>
    <mergeCell ref="A2:P3"/>
    <mergeCell ref="N5:P5"/>
    <mergeCell ref="Q6:Q7"/>
    <mergeCell ref="Q5:W5"/>
    <mergeCell ref="R6:R7"/>
    <mergeCell ref="B5:D5"/>
    <mergeCell ref="E5:G5"/>
    <mergeCell ref="H5:J5"/>
    <mergeCell ref="A4:A7"/>
    <mergeCell ref="K5:M5"/>
    <mergeCell ref="R41:R42"/>
    <mergeCell ref="AE41:AF45"/>
    <mergeCell ref="AL41:AM45"/>
    <mergeCell ref="AS41:AT45"/>
    <mergeCell ref="P44:R44"/>
    <mergeCell ref="P45:R45"/>
    <mergeCell ref="X41:Y45"/>
  </mergeCells>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71" r:id="rId4" name="Drop Down 3">
              <controlPr defaultSize="0" autoLine="0" autoPict="0">
                <anchor moveWithCells="1">
                  <from>
                    <xdr:col>0</xdr:col>
                    <xdr:colOff>0</xdr:colOff>
                    <xdr:row>7</xdr:row>
                    <xdr:rowOff>9525</xdr:rowOff>
                  </from>
                  <to>
                    <xdr:col>1</xdr:col>
                    <xdr:colOff>0</xdr:colOff>
                    <xdr:row>8</xdr:row>
                    <xdr:rowOff>19050</xdr:rowOff>
                  </to>
                </anchor>
              </controlPr>
            </control>
          </mc:Choice>
        </mc:AlternateContent>
        <mc:AlternateContent xmlns:mc="http://schemas.openxmlformats.org/markup-compatibility/2006">
          <mc:Choice Requires="x14">
            <control shapeId="7177" r:id="rId5" name="Drop Down 9">
              <controlPr defaultSize="0" autoLine="0" autoPict="0">
                <anchor moveWithCells="1">
                  <from>
                    <xdr:col>0</xdr:col>
                    <xdr:colOff>0</xdr:colOff>
                    <xdr:row>8</xdr:row>
                    <xdr:rowOff>9525</xdr:rowOff>
                  </from>
                  <to>
                    <xdr:col>1</xdr:col>
                    <xdr:colOff>0</xdr:colOff>
                    <xdr:row>9</xdr:row>
                    <xdr:rowOff>0</xdr:rowOff>
                  </to>
                </anchor>
              </controlPr>
            </control>
          </mc:Choice>
        </mc:AlternateContent>
        <mc:AlternateContent xmlns:mc="http://schemas.openxmlformats.org/markup-compatibility/2006">
          <mc:Choice Requires="x14">
            <control shapeId="7180" r:id="rId6" name="Drop Down 12">
              <controlPr defaultSize="0" autoLine="0" autoPict="0">
                <anchor moveWithCells="1">
                  <from>
                    <xdr:col>0</xdr:col>
                    <xdr:colOff>0</xdr:colOff>
                    <xdr:row>9</xdr:row>
                    <xdr:rowOff>9525</xdr:rowOff>
                  </from>
                  <to>
                    <xdr:col>1</xdr:col>
                    <xdr:colOff>0</xdr:colOff>
                    <xdr:row>10</xdr:row>
                    <xdr:rowOff>0</xdr:rowOff>
                  </to>
                </anchor>
              </controlPr>
            </control>
          </mc:Choice>
        </mc:AlternateContent>
        <mc:AlternateContent xmlns:mc="http://schemas.openxmlformats.org/markup-compatibility/2006">
          <mc:Choice Requires="x14">
            <control shapeId="7181" r:id="rId7" name="Drop Down 13">
              <controlPr defaultSize="0" autoLine="0" autoPict="0">
                <anchor moveWithCells="1">
                  <from>
                    <xdr:col>0</xdr:col>
                    <xdr:colOff>0</xdr:colOff>
                    <xdr:row>10</xdr:row>
                    <xdr:rowOff>9525</xdr:rowOff>
                  </from>
                  <to>
                    <xdr:col>1</xdr:col>
                    <xdr:colOff>0</xdr:colOff>
                    <xdr:row>11</xdr:row>
                    <xdr:rowOff>0</xdr:rowOff>
                  </to>
                </anchor>
              </controlPr>
            </control>
          </mc:Choice>
        </mc:AlternateContent>
        <mc:AlternateContent xmlns:mc="http://schemas.openxmlformats.org/markup-compatibility/2006">
          <mc:Choice Requires="x14">
            <control shapeId="7182" r:id="rId8" name="Drop Down 14">
              <controlPr defaultSize="0" autoLine="0" autoPict="0">
                <anchor moveWithCells="1">
                  <from>
                    <xdr:col>0</xdr:col>
                    <xdr:colOff>0</xdr:colOff>
                    <xdr:row>11</xdr:row>
                    <xdr:rowOff>9525</xdr:rowOff>
                  </from>
                  <to>
                    <xdr:col>1</xdr:col>
                    <xdr:colOff>0</xdr:colOff>
                    <xdr:row>12</xdr:row>
                    <xdr:rowOff>0</xdr:rowOff>
                  </to>
                </anchor>
              </controlPr>
            </control>
          </mc:Choice>
        </mc:AlternateContent>
        <mc:AlternateContent xmlns:mc="http://schemas.openxmlformats.org/markup-compatibility/2006">
          <mc:Choice Requires="x14">
            <control shapeId="7183" r:id="rId9" name="Drop Down 15">
              <controlPr defaultSize="0" autoLine="0" autoPict="0">
                <anchor moveWithCells="1">
                  <from>
                    <xdr:col>0</xdr:col>
                    <xdr:colOff>0</xdr:colOff>
                    <xdr:row>12</xdr:row>
                    <xdr:rowOff>9525</xdr:rowOff>
                  </from>
                  <to>
                    <xdr:col>1</xdr:col>
                    <xdr:colOff>0</xdr:colOff>
                    <xdr:row>13</xdr:row>
                    <xdr:rowOff>0</xdr:rowOff>
                  </to>
                </anchor>
              </controlPr>
            </control>
          </mc:Choice>
        </mc:AlternateContent>
        <mc:AlternateContent xmlns:mc="http://schemas.openxmlformats.org/markup-compatibility/2006">
          <mc:Choice Requires="x14">
            <control shapeId="7184" r:id="rId10" name="Drop Down 16">
              <controlPr defaultSize="0" autoLine="0" autoPict="0">
                <anchor moveWithCells="1">
                  <from>
                    <xdr:col>0</xdr:col>
                    <xdr:colOff>0</xdr:colOff>
                    <xdr:row>13</xdr:row>
                    <xdr:rowOff>9525</xdr:rowOff>
                  </from>
                  <to>
                    <xdr:col>1</xdr:col>
                    <xdr:colOff>0</xdr:colOff>
                    <xdr:row>14</xdr:row>
                    <xdr:rowOff>0</xdr:rowOff>
                  </to>
                </anchor>
              </controlPr>
            </control>
          </mc:Choice>
        </mc:AlternateContent>
        <mc:AlternateContent xmlns:mc="http://schemas.openxmlformats.org/markup-compatibility/2006">
          <mc:Choice Requires="x14">
            <control shapeId="7185" r:id="rId11" name="Drop Down 17">
              <controlPr defaultSize="0" autoLine="0" autoPict="0">
                <anchor moveWithCells="1">
                  <from>
                    <xdr:col>0</xdr:col>
                    <xdr:colOff>0</xdr:colOff>
                    <xdr:row>14</xdr:row>
                    <xdr:rowOff>9525</xdr:rowOff>
                  </from>
                  <to>
                    <xdr:col>1</xdr:col>
                    <xdr:colOff>0</xdr:colOff>
                    <xdr:row>15</xdr:row>
                    <xdr:rowOff>0</xdr:rowOff>
                  </to>
                </anchor>
              </controlPr>
            </control>
          </mc:Choice>
        </mc:AlternateContent>
        <mc:AlternateContent xmlns:mc="http://schemas.openxmlformats.org/markup-compatibility/2006">
          <mc:Choice Requires="x14">
            <control shapeId="7186" r:id="rId12" name="Drop Down 18">
              <controlPr defaultSize="0" autoLine="0" autoPict="0">
                <anchor moveWithCells="1">
                  <from>
                    <xdr:col>0</xdr:col>
                    <xdr:colOff>0</xdr:colOff>
                    <xdr:row>15</xdr:row>
                    <xdr:rowOff>9525</xdr:rowOff>
                  </from>
                  <to>
                    <xdr:col>1</xdr:col>
                    <xdr:colOff>0</xdr:colOff>
                    <xdr:row>16</xdr:row>
                    <xdr:rowOff>0</xdr:rowOff>
                  </to>
                </anchor>
              </controlPr>
            </control>
          </mc:Choice>
        </mc:AlternateContent>
        <mc:AlternateContent xmlns:mc="http://schemas.openxmlformats.org/markup-compatibility/2006">
          <mc:Choice Requires="x14">
            <control shapeId="7187" r:id="rId13" name="Drop Down 19">
              <controlPr defaultSize="0" autoLine="0" autoPict="0">
                <anchor moveWithCells="1">
                  <from>
                    <xdr:col>0</xdr:col>
                    <xdr:colOff>0</xdr:colOff>
                    <xdr:row>16</xdr:row>
                    <xdr:rowOff>9525</xdr:rowOff>
                  </from>
                  <to>
                    <xdr:col>1</xdr:col>
                    <xdr:colOff>0</xdr:colOff>
                    <xdr:row>17</xdr:row>
                    <xdr:rowOff>0</xdr:rowOff>
                  </to>
                </anchor>
              </controlPr>
            </control>
          </mc:Choice>
        </mc:AlternateContent>
        <mc:AlternateContent xmlns:mc="http://schemas.openxmlformats.org/markup-compatibility/2006">
          <mc:Choice Requires="x14">
            <control shapeId="7188" r:id="rId14" name="Drop Down 20">
              <controlPr defaultSize="0" autoLine="0" autoPict="0">
                <anchor moveWithCells="1">
                  <from>
                    <xdr:col>0</xdr:col>
                    <xdr:colOff>0</xdr:colOff>
                    <xdr:row>17</xdr:row>
                    <xdr:rowOff>9525</xdr:rowOff>
                  </from>
                  <to>
                    <xdr:col>1</xdr:col>
                    <xdr:colOff>0</xdr:colOff>
                    <xdr:row>18</xdr:row>
                    <xdr:rowOff>0</xdr:rowOff>
                  </to>
                </anchor>
              </controlPr>
            </control>
          </mc:Choice>
        </mc:AlternateContent>
        <mc:AlternateContent xmlns:mc="http://schemas.openxmlformats.org/markup-compatibility/2006">
          <mc:Choice Requires="x14">
            <control shapeId="7189" r:id="rId15" name="Drop Down 21">
              <controlPr defaultSize="0" autoLine="0" autoPict="0">
                <anchor moveWithCells="1">
                  <from>
                    <xdr:col>0</xdr:col>
                    <xdr:colOff>0</xdr:colOff>
                    <xdr:row>18</xdr:row>
                    <xdr:rowOff>9525</xdr:rowOff>
                  </from>
                  <to>
                    <xdr:col>1</xdr:col>
                    <xdr:colOff>0</xdr:colOff>
                    <xdr:row>19</xdr:row>
                    <xdr:rowOff>0</xdr:rowOff>
                  </to>
                </anchor>
              </controlPr>
            </control>
          </mc:Choice>
        </mc:AlternateContent>
        <mc:AlternateContent xmlns:mc="http://schemas.openxmlformats.org/markup-compatibility/2006">
          <mc:Choice Requires="x14">
            <control shapeId="7190" r:id="rId16" name="Drop Down 22">
              <controlPr defaultSize="0" autoLine="0" autoPict="0">
                <anchor moveWithCells="1">
                  <from>
                    <xdr:col>0</xdr:col>
                    <xdr:colOff>0</xdr:colOff>
                    <xdr:row>19</xdr:row>
                    <xdr:rowOff>9525</xdr:rowOff>
                  </from>
                  <to>
                    <xdr:col>1</xdr:col>
                    <xdr:colOff>0</xdr:colOff>
                    <xdr:row>20</xdr:row>
                    <xdr:rowOff>0</xdr:rowOff>
                  </to>
                </anchor>
              </controlPr>
            </control>
          </mc:Choice>
        </mc:AlternateContent>
        <mc:AlternateContent xmlns:mc="http://schemas.openxmlformats.org/markup-compatibility/2006">
          <mc:Choice Requires="x14">
            <control shapeId="7191" r:id="rId17" name="Drop Down 23">
              <controlPr defaultSize="0" autoLine="0" autoPict="0">
                <anchor moveWithCells="1">
                  <from>
                    <xdr:col>0</xdr:col>
                    <xdr:colOff>0</xdr:colOff>
                    <xdr:row>20</xdr:row>
                    <xdr:rowOff>9525</xdr:rowOff>
                  </from>
                  <to>
                    <xdr:col>1</xdr:col>
                    <xdr:colOff>0</xdr:colOff>
                    <xdr:row>21</xdr:row>
                    <xdr:rowOff>0</xdr:rowOff>
                  </to>
                </anchor>
              </controlPr>
            </control>
          </mc:Choice>
        </mc:AlternateContent>
        <mc:AlternateContent xmlns:mc="http://schemas.openxmlformats.org/markup-compatibility/2006">
          <mc:Choice Requires="x14">
            <control shapeId="7192" r:id="rId18" name="Drop Down 24">
              <controlPr defaultSize="0" autoLine="0" autoPict="0">
                <anchor moveWithCells="1">
                  <from>
                    <xdr:col>0</xdr:col>
                    <xdr:colOff>0</xdr:colOff>
                    <xdr:row>21</xdr:row>
                    <xdr:rowOff>9525</xdr:rowOff>
                  </from>
                  <to>
                    <xdr:col>1</xdr:col>
                    <xdr:colOff>0</xdr:colOff>
                    <xdr:row>22</xdr:row>
                    <xdr:rowOff>0</xdr:rowOff>
                  </to>
                </anchor>
              </controlPr>
            </control>
          </mc:Choice>
        </mc:AlternateContent>
        <mc:AlternateContent xmlns:mc="http://schemas.openxmlformats.org/markup-compatibility/2006">
          <mc:Choice Requires="x14">
            <control shapeId="7193" r:id="rId19" name="Drop Down 25">
              <controlPr defaultSize="0" autoLine="0" autoPict="0">
                <anchor moveWithCells="1">
                  <from>
                    <xdr:col>0</xdr:col>
                    <xdr:colOff>0</xdr:colOff>
                    <xdr:row>23</xdr:row>
                    <xdr:rowOff>9525</xdr:rowOff>
                  </from>
                  <to>
                    <xdr:col>1</xdr:col>
                    <xdr:colOff>0</xdr:colOff>
                    <xdr:row>24</xdr:row>
                    <xdr:rowOff>0</xdr:rowOff>
                  </to>
                </anchor>
              </controlPr>
            </control>
          </mc:Choice>
        </mc:AlternateContent>
        <mc:AlternateContent xmlns:mc="http://schemas.openxmlformats.org/markup-compatibility/2006">
          <mc:Choice Requires="x14">
            <control shapeId="7194" r:id="rId20" name="Drop Down 26">
              <controlPr defaultSize="0" autoLine="0" autoPict="0">
                <anchor moveWithCells="1">
                  <from>
                    <xdr:col>0</xdr:col>
                    <xdr:colOff>0</xdr:colOff>
                    <xdr:row>24</xdr:row>
                    <xdr:rowOff>9525</xdr:rowOff>
                  </from>
                  <to>
                    <xdr:col>1</xdr:col>
                    <xdr:colOff>0</xdr:colOff>
                    <xdr:row>25</xdr:row>
                    <xdr:rowOff>0</xdr:rowOff>
                  </to>
                </anchor>
              </controlPr>
            </control>
          </mc:Choice>
        </mc:AlternateContent>
        <mc:AlternateContent xmlns:mc="http://schemas.openxmlformats.org/markup-compatibility/2006">
          <mc:Choice Requires="x14">
            <control shapeId="7195" r:id="rId21" name="Drop Down 27">
              <controlPr defaultSize="0" autoLine="0" autoPict="0">
                <anchor moveWithCells="1">
                  <from>
                    <xdr:col>0</xdr:col>
                    <xdr:colOff>0</xdr:colOff>
                    <xdr:row>25</xdr:row>
                    <xdr:rowOff>9525</xdr:rowOff>
                  </from>
                  <to>
                    <xdr:col>1</xdr:col>
                    <xdr:colOff>0</xdr:colOff>
                    <xdr:row>26</xdr:row>
                    <xdr:rowOff>0</xdr:rowOff>
                  </to>
                </anchor>
              </controlPr>
            </control>
          </mc:Choice>
        </mc:AlternateContent>
        <mc:AlternateContent xmlns:mc="http://schemas.openxmlformats.org/markup-compatibility/2006">
          <mc:Choice Requires="x14">
            <control shapeId="7196" r:id="rId22" name="Drop Down 28">
              <controlPr defaultSize="0" autoLine="0" autoPict="0">
                <anchor moveWithCells="1">
                  <from>
                    <xdr:col>0</xdr:col>
                    <xdr:colOff>0</xdr:colOff>
                    <xdr:row>26</xdr:row>
                    <xdr:rowOff>9525</xdr:rowOff>
                  </from>
                  <to>
                    <xdr:col>1</xdr:col>
                    <xdr:colOff>0</xdr:colOff>
                    <xdr:row>27</xdr:row>
                    <xdr:rowOff>0</xdr:rowOff>
                  </to>
                </anchor>
              </controlPr>
            </control>
          </mc:Choice>
        </mc:AlternateContent>
        <mc:AlternateContent xmlns:mc="http://schemas.openxmlformats.org/markup-compatibility/2006">
          <mc:Choice Requires="x14">
            <control shapeId="7197" r:id="rId23" name="Drop Down 29">
              <controlPr defaultSize="0" autoLine="0" autoPict="0">
                <anchor moveWithCells="1">
                  <from>
                    <xdr:col>0</xdr:col>
                    <xdr:colOff>0</xdr:colOff>
                    <xdr:row>27</xdr:row>
                    <xdr:rowOff>9525</xdr:rowOff>
                  </from>
                  <to>
                    <xdr:col>1</xdr:col>
                    <xdr:colOff>0</xdr:colOff>
                    <xdr:row>28</xdr:row>
                    <xdr:rowOff>0</xdr:rowOff>
                  </to>
                </anchor>
              </controlPr>
            </control>
          </mc:Choice>
        </mc:AlternateContent>
        <mc:AlternateContent xmlns:mc="http://schemas.openxmlformats.org/markup-compatibility/2006">
          <mc:Choice Requires="x14">
            <control shapeId="7198" r:id="rId24" name="Drop Down 30">
              <controlPr defaultSize="0" autoLine="0" autoPict="0">
                <anchor moveWithCells="1">
                  <from>
                    <xdr:col>0</xdr:col>
                    <xdr:colOff>0</xdr:colOff>
                    <xdr:row>28</xdr:row>
                    <xdr:rowOff>9525</xdr:rowOff>
                  </from>
                  <to>
                    <xdr:col>1</xdr:col>
                    <xdr:colOff>0</xdr:colOff>
                    <xdr:row>29</xdr:row>
                    <xdr:rowOff>0</xdr:rowOff>
                  </to>
                </anchor>
              </controlPr>
            </control>
          </mc:Choice>
        </mc:AlternateContent>
        <mc:AlternateContent xmlns:mc="http://schemas.openxmlformats.org/markup-compatibility/2006">
          <mc:Choice Requires="x14">
            <control shapeId="7199" r:id="rId25" name="Drop Down 31">
              <controlPr defaultSize="0" autoLine="0" autoPict="0">
                <anchor moveWithCells="1">
                  <from>
                    <xdr:col>0</xdr:col>
                    <xdr:colOff>0</xdr:colOff>
                    <xdr:row>29</xdr:row>
                    <xdr:rowOff>9525</xdr:rowOff>
                  </from>
                  <to>
                    <xdr:col>1</xdr:col>
                    <xdr:colOff>0</xdr:colOff>
                    <xdr:row>30</xdr:row>
                    <xdr:rowOff>0</xdr:rowOff>
                  </to>
                </anchor>
              </controlPr>
            </control>
          </mc:Choice>
        </mc:AlternateContent>
        <mc:AlternateContent xmlns:mc="http://schemas.openxmlformats.org/markup-compatibility/2006">
          <mc:Choice Requires="x14">
            <control shapeId="7200" r:id="rId26" name="Drop Down 32">
              <controlPr defaultSize="0" autoLine="0" autoPict="0">
                <anchor moveWithCells="1">
                  <from>
                    <xdr:col>0</xdr:col>
                    <xdr:colOff>0</xdr:colOff>
                    <xdr:row>30</xdr:row>
                    <xdr:rowOff>9525</xdr:rowOff>
                  </from>
                  <to>
                    <xdr:col>1</xdr:col>
                    <xdr:colOff>0</xdr:colOff>
                    <xdr:row>31</xdr:row>
                    <xdr:rowOff>0</xdr:rowOff>
                  </to>
                </anchor>
              </controlPr>
            </control>
          </mc:Choice>
        </mc:AlternateContent>
        <mc:AlternateContent xmlns:mc="http://schemas.openxmlformats.org/markup-compatibility/2006">
          <mc:Choice Requires="x14">
            <control shapeId="7201" r:id="rId27" name="Drop Down 33">
              <controlPr defaultSize="0" autoLine="0" autoPict="0">
                <anchor moveWithCells="1">
                  <from>
                    <xdr:col>0</xdr:col>
                    <xdr:colOff>0</xdr:colOff>
                    <xdr:row>31</xdr:row>
                    <xdr:rowOff>9525</xdr:rowOff>
                  </from>
                  <to>
                    <xdr:col>1</xdr:col>
                    <xdr:colOff>0</xdr:colOff>
                    <xdr:row>32</xdr:row>
                    <xdr:rowOff>0</xdr:rowOff>
                  </to>
                </anchor>
              </controlPr>
            </control>
          </mc:Choice>
        </mc:AlternateContent>
        <mc:AlternateContent xmlns:mc="http://schemas.openxmlformats.org/markup-compatibility/2006">
          <mc:Choice Requires="x14">
            <control shapeId="7202" r:id="rId28" name="Drop Down 34">
              <controlPr defaultSize="0" autoLine="0" autoPict="0">
                <anchor moveWithCells="1">
                  <from>
                    <xdr:col>0</xdr:col>
                    <xdr:colOff>0</xdr:colOff>
                    <xdr:row>32</xdr:row>
                    <xdr:rowOff>9525</xdr:rowOff>
                  </from>
                  <to>
                    <xdr:col>1</xdr:col>
                    <xdr:colOff>0</xdr:colOff>
                    <xdr:row>33</xdr:row>
                    <xdr:rowOff>0</xdr:rowOff>
                  </to>
                </anchor>
              </controlPr>
            </control>
          </mc:Choice>
        </mc:AlternateContent>
        <mc:AlternateContent xmlns:mc="http://schemas.openxmlformats.org/markup-compatibility/2006">
          <mc:Choice Requires="x14">
            <control shapeId="7203" r:id="rId29" name="Drop Down 35">
              <controlPr defaultSize="0" autoLine="0" autoPict="0">
                <anchor moveWithCells="1">
                  <from>
                    <xdr:col>0</xdr:col>
                    <xdr:colOff>0</xdr:colOff>
                    <xdr:row>33</xdr:row>
                    <xdr:rowOff>9525</xdr:rowOff>
                  </from>
                  <to>
                    <xdr:col>1</xdr:col>
                    <xdr:colOff>0</xdr:colOff>
                    <xdr:row>34</xdr:row>
                    <xdr:rowOff>0</xdr:rowOff>
                  </to>
                </anchor>
              </controlPr>
            </control>
          </mc:Choice>
        </mc:AlternateContent>
        <mc:AlternateContent xmlns:mc="http://schemas.openxmlformats.org/markup-compatibility/2006">
          <mc:Choice Requires="x14">
            <control shapeId="7204" r:id="rId30" name="Drop Down 36">
              <controlPr defaultSize="0" autoLine="0" autoPict="0">
                <anchor moveWithCells="1">
                  <from>
                    <xdr:col>0</xdr:col>
                    <xdr:colOff>0</xdr:colOff>
                    <xdr:row>34</xdr:row>
                    <xdr:rowOff>9525</xdr:rowOff>
                  </from>
                  <to>
                    <xdr:col>1</xdr:col>
                    <xdr:colOff>0</xdr:colOff>
                    <xdr:row>35</xdr:row>
                    <xdr:rowOff>0</xdr:rowOff>
                  </to>
                </anchor>
              </controlPr>
            </control>
          </mc:Choice>
        </mc:AlternateContent>
        <mc:AlternateContent xmlns:mc="http://schemas.openxmlformats.org/markup-compatibility/2006">
          <mc:Choice Requires="x14">
            <control shapeId="7210" r:id="rId31" name="Drop Down 42">
              <controlPr defaultSize="0" autoLine="0" autoPict="0">
                <anchor moveWithCells="1">
                  <from>
                    <xdr:col>0</xdr:col>
                    <xdr:colOff>0</xdr:colOff>
                    <xdr:row>36</xdr:row>
                    <xdr:rowOff>9525</xdr:rowOff>
                  </from>
                  <to>
                    <xdr:col>1</xdr:col>
                    <xdr:colOff>0</xdr:colOff>
                    <xdr:row>37</xdr:row>
                    <xdr:rowOff>0</xdr:rowOff>
                  </to>
                </anchor>
              </controlPr>
            </control>
          </mc:Choice>
        </mc:AlternateContent>
        <mc:AlternateContent xmlns:mc="http://schemas.openxmlformats.org/markup-compatibility/2006">
          <mc:Choice Requires="x14">
            <control shapeId="7211" r:id="rId32" name="Drop Down 43">
              <controlPr defaultSize="0" autoLine="0" autoPict="0">
                <anchor moveWithCells="1">
                  <from>
                    <xdr:col>0</xdr:col>
                    <xdr:colOff>0</xdr:colOff>
                    <xdr:row>35</xdr:row>
                    <xdr:rowOff>9525</xdr:rowOff>
                  </from>
                  <to>
                    <xdr:col>1</xdr:col>
                    <xdr:colOff>0</xdr:colOff>
                    <xdr:row>36</xdr:row>
                    <xdr:rowOff>0</xdr:rowOff>
                  </to>
                </anchor>
              </controlPr>
            </control>
          </mc:Choice>
        </mc:AlternateContent>
        <mc:AlternateContent xmlns:mc="http://schemas.openxmlformats.org/markup-compatibility/2006">
          <mc:Choice Requires="x14">
            <control shapeId="7212" r:id="rId33" name="Drop Down 44">
              <controlPr defaultSize="0" autoLine="0" autoPict="0">
                <anchor moveWithCells="1">
                  <from>
                    <xdr:col>0</xdr:col>
                    <xdr:colOff>0</xdr:colOff>
                    <xdr:row>37</xdr:row>
                    <xdr:rowOff>9525</xdr:rowOff>
                  </from>
                  <to>
                    <xdr:col>1</xdr:col>
                    <xdr:colOff>0</xdr:colOff>
                    <xdr:row>38</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7"/>
  <dimension ref="A1:AB378"/>
  <sheetViews>
    <sheetView tabSelected="1" zoomScale="112" zoomScaleNormal="112" workbookViewId="0">
      <selection activeCell="W4" sqref="W4"/>
    </sheetView>
  </sheetViews>
  <sheetFormatPr baseColWidth="10" defaultColWidth="10.85546875" defaultRowHeight="15" x14ac:dyDescent="0.25"/>
  <cols>
    <col min="1" max="5" width="12.7109375" customWidth="1"/>
    <col min="6" max="10" width="12.7109375" style="30" customWidth="1"/>
    <col min="11" max="11" width="9.42578125" style="41" customWidth="1"/>
    <col min="12" max="12" width="0.140625" style="41" customWidth="1"/>
    <col min="13" max="23" width="8.28515625" style="30" customWidth="1"/>
    <col min="24" max="28" width="10.85546875" style="30"/>
  </cols>
  <sheetData>
    <row r="1" spans="1:28" ht="24" customHeight="1" thickBot="1" x14ac:dyDescent="0.4">
      <c r="A1" s="173" t="s">
        <v>55</v>
      </c>
      <c r="B1" s="174"/>
      <c r="C1" s="174"/>
      <c r="D1" s="174"/>
      <c r="E1" s="174"/>
      <c r="F1" s="174"/>
      <c r="G1" s="174"/>
      <c r="H1" s="174"/>
      <c r="I1" s="174"/>
      <c r="J1" s="174"/>
      <c r="K1" s="174"/>
      <c r="L1" s="174"/>
      <c r="M1" s="174"/>
      <c r="N1" s="430" t="s">
        <v>227</v>
      </c>
      <c r="O1" s="431"/>
      <c r="P1" s="431"/>
      <c r="Q1" s="431"/>
      <c r="R1" s="431"/>
      <c r="S1" s="431"/>
      <c r="T1" s="432"/>
      <c r="U1" s="108"/>
      <c r="V1" s="108"/>
      <c r="W1" s="109"/>
    </row>
    <row r="2" spans="1:28" ht="20.25" x14ac:dyDescent="0.3">
      <c r="A2" s="64" t="s">
        <v>89</v>
      </c>
      <c r="B2" s="108"/>
      <c r="C2" s="108"/>
      <c r="D2" s="108"/>
      <c r="E2" s="109"/>
      <c r="F2" s="95" t="s">
        <v>84</v>
      </c>
      <c r="G2" s="27"/>
      <c r="H2" s="27"/>
      <c r="I2" s="27"/>
      <c r="J2" s="27"/>
      <c r="K2" s="27"/>
      <c r="L2" s="27"/>
      <c r="M2" s="27"/>
      <c r="N2" s="433"/>
      <c r="O2" s="434"/>
      <c r="P2" s="434"/>
      <c r="Q2" s="434"/>
      <c r="R2" s="434"/>
      <c r="S2" s="434"/>
      <c r="T2" s="435"/>
      <c r="U2" s="27"/>
      <c r="V2" s="27"/>
      <c r="W2" s="28"/>
    </row>
    <row r="3" spans="1:28" s="27" customFormat="1" ht="20.25" x14ac:dyDescent="0.3">
      <c r="A3" s="110"/>
      <c r="E3" s="28"/>
      <c r="F3" s="107" t="s">
        <v>66</v>
      </c>
      <c r="G3" s="95"/>
      <c r="H3" s="95"/>
      <c r="I3" s="95" t="s">
        <v>88</v>
      </c>
      <c r="J3" s="175"/>
      <c r="N3" s="433"/>
      <c r="O3" s="434"/>
      <c r="P3" s="434"/>
      <c r="Q3" s="434"/>
      <c r="R3" s="434"/>
      <c r="S3" s="434"/>
      <c r="T3" s="435"/>
      <c r="W3" s="28"/>
      <c r="X3" s="30"/>
      <c r="Y3" s="30"/>
      <c r="Z3" s="30"/>
      <c r="AA3" s="30"/>
      <c r="AB3" s="30"/>
    </row>
    <row r="4" spans="1:28" ht="18" x14ac:dyDescent="0.25">
      <c r="A4" s="112"/>
      <c r="B4" s="91"/>
      <c r="C4" s="91"/>
      <c r="D4" s="91"/>
      <c r="E4" s="111"/>
      <c r="F4" s="135">
        <f>'Grunnlegende informasjon'!$B$13</f>
        <v>0</v>
      </c>
      <c r="G4" s="197">
        <f>Vekstkalender!$B$5</f>
        <v>0</v>
      </c>
      <c r="H4" s="91"/>
      <c r="I4" s="197">
        <f>Vekstkalender!$B$10</f>
        <v>0</v>
      </c>
      <c r="J4" s="91"/>
      <c r="K4" s="27"/>
      <c r="L4" s="27"/>
      <c r="M4" s="27"/>
      <c r="N4" s="433"/>
      <c r="O4" s="434"/>
      <c r="P4" s="434"/>
      <c r="Q4" s="434"/>
      <c r="R4" s="434"/>
      <c r="S4" s="434"/>
      <c r="T4" s="435"/>
      <c r="U4" s="27"/>
      <c r="V4" s="27"/>
      <c r="W4" s="28"/>
    </row>
    <row r="5" spans="1:28" ht="18" x14ac:dyDescent="0.25">
      <c r="A5" s="112"/>
      <c r="B5" s="91"/>
      <c r="C5" s="91"/>
      <c r="D5" s="91"/>
      <c r="E5" s="111"/>
      <c r="F5" s="135">
        <f>'Grunnlegende informasjon'!$B$14</f>
        <v>0</v>
      </c>
      <c r="G5" s="197">
        <f>Vekstkalender!$B$6</f>
        <v>0</v>
      </c>
      <c r="H5" s="91"/>
      <c r="I5" s="91"/>
      <c r="J5" s="91"/>
      <c r="K5" s="27"/>
      <c r="L5" s="27"/>
      <c r="M5" s="27"/>
      <c r="N5" s="433"/>
      <c r="O5" s="434"/>
      <c r="P5" s="434"/>
      <c r="Q5" s="434"/>
      <c r="R5" s="434"/>
      <c r="S5" s="434"/>
      <c r="T5" s="435"/>
      <c r="U5" s="27"/>
      <c r="V5" s="27"/>
      <c r="W5" s="28"/>
    </row>
    <row r="6" spans="1:28" ht="18" x14ac:dyDescent="0.25">
      <c r="A6" s="112"/>
      <c r="B6" s="91"/>
      <c r="C6" s="91"/>
      <c r="D6" s="91"/>
      <c r="E6" s="111"/>
      <c r="F6" s="135">
        <f>'Grunnlegende informasjon'!$B$15</f>
        <v>0</v>
      </c>
      <c r="G6" s="197">
        <f>Vekstkalender!$B$7</f>
        <v>0</v>
      </c>
      <c r="H6" s="91"/>
      <c r="I6" s="91"/>
      <c r="J6" s="91"/>
      <c r="K6" s="27"/>
      <c r="L6" s="27"/>
      <c r="M6" s="27"/>
      <c r="N6" s="172" t="s">
        <v>172</v>
      </c>
      <c r="O6" s="141"/>
      <c r="P6" s="141"/>
      <c r="Q6" s="141"/>
      <c r="R6" s="141"/>
      <c r="S6" s="141"/>
      <c r="T6" s="142"/>
      <c r="U6" s="27"/>
      <c r="V6" s="27"/>
      <c r="W6" s="28"/>
    </row>
    <row r="7" spans="1:28" ht="18" x14ac:dyDescent="0.25">
      <c r="A7" s="176"/>
      <c r="B7" s="91"/>
      <c r="C7" s="91"/>
      <c r="D7" s="91"/>
      <c r="E7" s="111"/>
      <c r="F7" s="135">
        <f>'Grunnlegende informasjon'!$B$16</f>
        <v>0</v>
      </c>
      <c r="G7" s="197">
        <f>Vekstkalender!$B$8</f>
        <v>0</v>
      </c>
      <c r="H7" s="91"/>
      <c r="I7" s="91"/>
      <c r="J7" s="91"/>
      <c r="K7" s="27"/>
      <c r="L7" s="27"/>
      <c r="M7" s="27"/>
      <c r="N7" s="172" t="s">
        <v>173</v>
      </c>
      <c r="O7" s="141"/>
      <c r="P7" s="141"/>
      <c r="Q7" s="141"/>
      <c r="R7" s="141"/>
      <c r="S7" s="141"/>
      <c r="T7" s="142"/>
      <c r="U7" s="27"/>
      <c r="V7" s="27"/>
      <c r="W7" s="28"/>
    </row>
    <row r="8" spans="1:28" s="1" customFormat="1" ht="17.45" customHeight="1" thickBot="1" x14ac:dyDescent="0.3">
      <c r="A8" s="110"/>
      <c r="B8" s="27"/>
      <c r="C8" s="27"/>
      <c r="D8" s="27"/>
      <c r="E8" s="111"/>
      <c r="F8" s="135">
        <f>'Grunnlegende informasjon'!$B$17</f>
        <v>0</v>
      </c>
      <c r="G8" s="197">
        <f>Vekstkalender!$B$9</f>
        <v>0</v>
      </c>
      <c r="H8" s="27"/>
      <c r="I8" s="27"/>
      <c r="J8" s="27"/>
      <c r="K8" s="27"/>
      <c r="L8" s="27"/>
      <c r="M8" s="27"/>
      <c r="N8" s="143"/>
      <c r="O8" s="144"/>
      <c r="P8" s="144"/>
      <c r="Q8" s="144"/>
      <c r="R8" s="144"/>
      <c r="S8" s="144"/>
      <c r="T8" s="145"/>
      <c r="U8" s="27"/>
      <c r="V8" s="27"/>
      <c r="W8" s="28"/>
      <c r="X8" s="30"/>
      <c r="Y8" s="30"/>
      <c r="Z8" s="30"/>
      <c r="AA8" s="30"/>
      <c r="AB8" s="30"/>
    </row>
    <row r="9" spans="1:28" ht="20.25" x14ac:dyDescent="0.3">
      <c r="A9" s="94">
        <f>'Grunnlegende informasjon'!$B$13</f>
        <v>0</v>
      </c>
      <c r="B9" s="27"/>
      <c r="C9" s="27"/>
      <c r="D9" s="27"/>
      <c r="E9" s="91"/>
      <c r="F9" s="91"/>
      <c r="G9" s="91"/>
      <c r="H9" s="91"/>
      <c r="I9" s="91"/>
      <c r="J9" s="91"/>
      <c r="K9" s="27"/>
      <c r="L9" s="27"/>
      <c r="M9" s="27"/>
      <c r="N9" s="27"/>
      <c r="O9" s="27"/>
      <c r="P9" s="27"/>
      <c r="Q9" s="27"/>
      <c r="R9" s="27"/>
      <c r="S9" s="27"/>
      <c r="T9" s="27"/>
      <c r="U9" s="27"/>
      <c r="V9" s="27"/>
      <c r="W9" s="28"/>
    </row>
    <row r="10" spans="1:28" ht="16.5" thickBot="1" x14ac:dyDescent="0.3">
      <c r="A10" s="146" t="s">
        <v>14</v>
      </c>
      <c r="B10" s="147"/>
      <c r="C10" s="147"/>
      <c r="D10" s="147"/>
      <c r="E10" s="147"/>
      <c r="F10" s="147" t="s">
        <v>14</v>
      </c>
      <c r="G10" s="27"/>
      <c r="H10" s="27"/>
      <c r="I10" s="27"/>
      <c r="J10" s="27"/>
      <c r="K10" s="27"/>
      <c r="L10" s="27"/>
      <c r="M10" s="27"/>
      <c r="N10" s="27"/>
      <c r="O10" s="27"/>
      <c r="P10" s="27"/>
      <c r="Q10" s="27"/>
      <c r="R10" s="27"/>
      <c r="S10" s="27"/>
      <c r="T10" s="27"/>
      <c r="U10" s="27"/>
      <c r="V10" s="27"/>
      <c r="W10" s="28"/>
    </row>
    <row r="11" spans="1:28" x14ac:dyDescent="0.25">
      <c r="A11" s="79" t="s">
        <v>2</v>
      </c>
      <c r="B11" s="79" t="s">
        <v>3</v>
      </c>
      <c r="C11" s="79" t="s">
        <v>4</v>
      </c>
      <c r="D11" s="79" t="s">
        <v>6</v>
      </c>
      <c r="E11" s="79" t="s">
        <v>7</v>
      </c>
      <c r="F11" s="79" t="s">
        <v>2</v>
      </c>
      <c r="G11" s="79" t="s">
        <v>3</v>
      </c>
      <c r="H11" s="79" t="s">
        <v>4</v>
      </c>
      <c r="I11" s="79" t="s">
        <v>6</v>
      </c>
      <c r="J11" s="79" t="s">
        <v>7</v>
      </c>
      <c r="K11" s="27"/>
      <c r="L11" s="27"/>
      <c r="M11" s="27"/>
      <c r="N11" s="27"/>
      <c r="O11" s="27"/>
      <c r="P11" s="27"/>
      <c r="Q11" s="27"/>
      <c r="R11" s="27"/>
      <c r="S11" s="27"/>
      <c r="T11" s="27"/>
      <c r="U11" s="27"/>
      <c r="V11" s="27"/>
      <c r="W11" s="28"/>
    </row>
    <row r="12" spans="1:28" s="1" customFormat="1" ht="15.75" thickBot="1" x14ac:dyDescent="0.3">
      <c r="A12" s="80" t="s">
        <v>54</v>
      </c>
      <c r="B12" s="80" t="s">
        <v>54</v>
      </c>
      <c r="C12" s="80" t="s">
        <v>54</v>
      </c>
      <c r="D12" s="80" t="s">
        <v>54</v>
      </c>
      <c r="E12" s="80" t="s">
        <v>54</v>
      </c>
      <c r="F12" s="80" t="s">
        <v>85</v>
      </c>
      <c r="G12" s="80" t="s">
        <v>85</v>
      </c>
      <c r="H12" s="80" t="s">
        <v>85</v>
      </c>
      <c r="I12" s="80" t="s">
        <v>85</v>
      </c>
      <c r="J12" s="80" t="s">
        <v>85</v>
      </c>
      <c r="K12" s="27"/>
      <c r="L12" s="27"/>
      <c r="M12" s="27"/>
      <c r="N12" s="27"/>
      <c r="O12" s="27"/>
      <c r="P12" s="27"/>
      <c r="Q12" s="27"/>
      <c r="R12" s="27"/>
      <c r="S12" s="27"/>
      <c r="T12" s="27"/>
      <c r="U12" s="27"/>
      <c r="V12" s="27"/>
      <c r="W12" s="28"/>
      <c r="X12" s="30"/>
      <c r="Y12" s="30"/>
      <c r="Z12" s="30"/>
      <c r="AA12" s="30"/>
      <c r="AB12" s="30"/>
    </row>
    <row r="13" spans="1:28" ht="15.75" thickBot="1" x14ac:dyDescent="0.3">
      <c r="A13" s="80">
        <f>Næringstofftilførsel!S26</f>
        <v>0</v>
      </c>
      <c r="B13" s="80">
        <f>Næringstofftilførsel!T26</f>
        <v>0</v>
      </c>
      <c r="C13" s="80">
        <f>Næringstofftilførsel!U26</f>
        <v>0</v>
      </c>
      <c r="D13" s="80">
        <f>Næringstofftilførsel!V26</f>
        <v>0</v>
      </c>
      <c r="E13" s="80">
        <f>Næringstofftilførsel!W26</f>
        <v>0</v>
      </c>
      <c r="F13" s="113" t="e">
        <f>(A13)/$G$4*1000</f>
        <v>#DIV/0!</v>
      </c>
      <c r="G13" s="113" t="e">
        <f>(B13)/$G$4*1000</f>
        <v>#DIV/0!</v>
      </c>
      <c r="H13" s="113" t="e">
        <f>(C13)/$G$4*1000</f>
        <v>#DIV/0!</v>
      </c>
      <c r="I13" s="113" t="e">
        <f>(D13)/$G$4*1000</f>
        <v>#DIV/0!</v>
      </c>
      <c r="J13" s="113" t="e">
        <f>(E13)/$G$4*1000</f>
        <v>#DIV/0!</v>
      </c>
      <c r="K13" s="27"/>
      <c r="L13" s="27"/>
      <c r="M13" s="27"/>
      <c r="N13" s="27"/>
      <c r="O13" s="27"/>
      <c r="P13" s="27"/>
      <c r="Q13" s="27"/>
      <c r="R13" s="27"/>
      <c r="S13" s="27"/>
      <c r="T13" s="27"/>
      <c r="U13" s="27"/>
      <c r="V13" s="27"/>
      <c r="W13" s="28"/>
    </row>
    <row r="14" spans="1:28" ht="16.5" thickBot="1" x14ac:dyDescent="0.3">
      <c r="A14" s="66" t="s">
        <v>15</v>
      </c>
      <c r="B14" s="67"/>
      <c r="C14" s="67"/>
      <c r="D14" s="67"/>
      <c r="E14" s="67"/>
      <c r="F14" s="66" t="s">
        <v>15</v>
      </c>
      <c r="G14" s="67"/>
      <c r="H14" s="67"/>
      <c r="I14" s="67"/>
      <c r="J14" s="67"/>
      <c r="K14" s="27"/>
      <c r="L14" s="27"/>
      <c r="M14" s="27"/>
      <c r="N14" s="27"/>
      <c r="O14" s="27"/>
      <c r="P14" s="27"/>
      <c r="Q14" s="27"/>
      <c r="R14" s="27"/>
      <c r="S14" s="27"/>
      <c r="T14" s="27"/>
      <c r="U14" s="27"/>
      <c r="V14" s="27"/>
      <c r="W14" s="28"/>
    </row>
    <row r="15" spans="1:28" x14ac:dyDescent="0.25">
      <c r="A15" s="79" t="s">
        <v>2</v>
      </c>
      <c r="B15" s="79" t="s">
        <v>3</v>
      </c>
      <c r="C15" s="79" t="s">
        <v>4</v>
      </c>
      <c r="D15" s="79" t="s">
        <v>6</v>
      </c>
      <c r="E15" s="79" t="s">
        <v>7</v>
      </c>
      <c r="F15" s="79" t="s">
        <v>2</v>
      </c>
      <c r="G15" s="79" t="s">
        <v>3</v>
      </c>
      <c r="H15" s="79" t="s">
        <v>4</v>
      </c>
      <c r="I15" s="79" t="s">
        <v>6</v>
      </c>
      <c r="J15" s="79" t="s">
        <v>7</v>
      </c>
      <c r="K15" s="27"/>
      <c r="L15" s="27"/>
      <c r="M15" s="27"/>
      <c r="N15" s="27"/>
      <c r="O15" s="27"/>
      <c r="P15" s="27"/>
      <c r="Q15" s="27"/>
      <c r="R15" s="27"/>
      <c r="S15" s="27"/>
      <c r="T15" s="27"/>
      <c r="U15" s="27"/>
      <c r="V15" s="27"/>
      <c r="W15" s="28"/>
    </row>
    <row r="16" spans="1:28" ht="15.75" thickBot="1" x14ac:dyDescent="0.3">
      <c r="A16" s="80" t="s">
        <v>54</v>
      </c>
      <c r="B16" s="80" t="s">
        <v>54</v>
      </c>
      <c r="C16" s="80" t="s">
        <v>54</v>
      </c>
      <c r="D16" s="80" t="s">
        <v>54</v>
      </c>
      <c r="E16" s="80" t="s">
        <v>54</v>
      </c>
      <c r="F16" s="80" t="s">
        <v>85</v>
      </c>
      <c r="G16" s="80" t="s">
        <v>85</v>
      </c>
      <c r="H16" s="80" t="s">
        <v>85</v>
      </c>
      <c r="I16" s="80" t="s">
        <v>85</v>
      </c>
      <c r="J16" s="80" t="s">
        <v>85</v>
      </c>
      <c r="K16" s="27"/>
      <c r="L16" s="27"/>
      <c r="M16" s="27"/>
      <c r="N16" s="27"/>
      <c r="O16" s="27"/>
      <c r="P16" s="27"/>
      <c r="Q16" s="27"/>
      <c r="R16" s="27"/>
      <c r="S16" s="27"/>
      <c r="T16" s="27"/>
      <c r="U16" s="27"/>
      <c r="V16" s="27"/>
      <c r="W16" s="28"/>
    </row>
    <row r="17" spans="1:28" ht="15.75" thickBot="1" x14ac:dyDescent="0.3">
      <c r="A17" s="80">
        <f>'Fjernes med planter'!S43</f>
        <v>0</v>
      </c>
      <c r="B17" s="80">
        <f>'Fjernes med planter'!T43</f>
        <v>0</v>
      </c>
      <c r="C17" s="80">
        <f>'Fjernes med planter'!U43</f>
        <v>0</v>
      </c>
      <c r="D17" s="80">
        <f>'Fjernes med planter'!V43</f>
        <v>0</v>
      </c>
      <c r="E17" s="80">
        <f>'Fjernes med planter'!W43</f>
        <v>0</v>
      </c>
      <c r="F17" s="113" t="e">
        <f>A17/$G$4*1000</f>
        <v>#DIV/0!</v>
      </c>
      <c r="G17" s="113" t="e">
        <f>B17/$G$4*1000</f>
        <v>#DIV/0!</v>
      </c>
      <c r="H17" s="113" t="e">
        <f>C17/$G$4*1000</f>
        <v>#DIV/0!</v>
      </c>
      <c r="I17" s="113" t="e">
        <f>D17/$G$4*1000</f>
        <v>#DIV/0!</v>
      </c>
      <c r="J17" s="113" t="e">
        <f>E17/$G$4*1000</f>
        <v>#DIV/0!</v>
      </c>
      <c r="K17" s="27" t="s">
        <v>174</v>
      </c>
      <c r="L17" s="27"/>
      <c r="M17" s="27"/>
      <c r="N17" s="27"/>
      <c r="O17" s="27"/>
      <c r="P17" s="27"/>
      <c r="Q17" s="27"/>
      <c r="R17" s="27"/>
      <c r="S17" s="27"/>
      <c r="T17" s="27"/>
      <c r="U17" s="27"/>
      <c r="V17" s="27"/>
      <c r="W17" s="28"/>
    </row>
    <row r="18" spans="1:28" ht="15.75" thickBot="1" x14ac:dyDescent="0.3">
      <c r="A18" s="80">
        <f>'Fjernes med planter'!S44</f>
        <v>0</v>
      </c>
      <c r="B18" s="80">
        <f>'Fjernes med planter'!T44</f>
        <v>0</v>
      </c>
      <c r="C18" s="80">
        <f>'Fjernes med planter'!U44</f>
        <v>0</v>
      </c>
      <c r="D18" s="80">
        <f>'Fjernes med planter'!V44</f>
        <v>0</v>
      </c>
      <c r="E18" s="80">
        <f>'Fjernes med planter'!W44</f>
        <v>0</v>
      </c>
      <c r="F18" s="113" t="e">
        <f t="shared" ref="F18:F19" si="0">A18/$G$4*1000</f>
        <v>#DIV/0!</v>
      </c>
      <c r="G18" s="113" t="e">
        <f t="shared" ref="G18:G19" si="1">B18/$G$4*1000</f>
        <v>#DIV/0!</v>
      </c>
      <c r="H18" s="113" t="e">
        <f t="shared" ref="H18:H19" si="2">C18/$G$4*1000</f>
        <v>#DIV/0!</v>
      </c>
      <c r="I18" s="113" t="e">
        <f t="shared" ref="I18:I19" si="3">D18/$G$4*1000</f>
        <v>#DIV/0!</v>
      </c>
      <c r="J18" s="113" t="e">
        <f t="shared" ref="J18:J19" si="4">E18/$G$4*1000</f>
        <v>#DIV/0!</v>
      </c>
      <c r="K18" s="27" t="s">
        <v>175</v>
      </c>
      <c r="L18" s="27"/>
      <c r="M18" s="27"/>
      <c r="N18" s="27"/>
      <c r="O18" s="27"/>
      <c r="P18" s="27"/>
      <c r="Q18" s="27"/>
      <c r="R18" s="27"/>
      <c r="S18" s="27"/>
      <c r="T18" s="27"/>
      <c r="U18" s="27"/>
      <c r="V18" s="27"/>
      <c r="W18" s="28"/>
    </row>
    <row r="19" spans="1:28" ht="15.75" thickBot="1" x14ac:dyDescent="0.3">
      <c r="A19" s="80">
        <f>'Fjernes med planter'!S45</f>
        <v>0</v>
      </c>
      <c r="B19" s="80">
        <f>'Fjernes med planter'!T45</f>
        <v>0</v>
      </c>
      <c r="C19" s="80">
        <f>'Fjernes med planter'!U45</f>
        <v>0</v>
      </c>
      <c r="D19" s="80">
        <f>'Fjernes med planter'!V45</f>
        <v>0</v>
      </c>
      <c r="E19" s="80">
        <f>'Fjernes med planter'!W45</f>
        <v>0</v>
      </c>
      <c r="F19" s="113" t="e">
        <f t="shared" si="0"/>
        <v>#DIV/0!</v>
      </c>
      <c r="G19" s="113" t="e">
        <f t="shared" si="1"/>
        <v>#DIV/0!</v>
      </c>
      <c r="H19" s="113" t="e">
        <f t="shared" si="2"/>
        <v>#DIV/0!</v>
      </c>
      <c r="I19" s="113" t="e">
        <f t="shared" si="3"/>
        <v>#DIV/0!</v>
      </c>
      <c r="J19" s="113" t="e">
        <f t="shared" si="4"/>
        <v>#DIV/0!</v>
      </c>
      <c r="K19" s="27" t="s">
        <v>180</v>
      </c>
      <c r="L19" s="27"/>
      <c r="M19" s="27"/>
      <c r="N19" s="27"/>
      <c r="O19" s="27"/>
      <c r="P19" s="27"/>
      <c r="Q19" s="27"/>
      <c r="R19" s="27"/>
      <c r="S19" s="27"/>
      <c r="T19" s="27"/>
      <c r="U19" s="27"/>
      <c r="V19" s="27"/>
      <c r="W19" s="28"/>
    </row>
    <row r="20" spans="1:28" ht="16.5" thickBot="1" x14ac:dyDescent="0.3">
      <c r="A20" s="66" t="s">
        <v>90</v>
      </c>
      <c r="B20" s="67"/>
      <c r="C20" s="67"/>
      <c r="D20" s="67"/>
      <c r="E20" s="67"/>
      <c r="F20" s="66" t="s">
        <v>90</v>
      </c>
      <c r="G20" s="67"/>
      <c r="H20" s="67"/>
      <c r="I20" s="67"/>
      <c r="J20" s="67"/>
      <c r="K20" s="27"/>
      <c r="L20" s="27"/>
      <c r="M20" s="27"/>
      <c r="N20" s="27"/>
      <c r="O20" s="27"/>
      <c r="P20" s="27"/>
      <c r="Q20" s="27"/>
      <c r="R20" s="27"/>
      <c r="S20" s="27"/>
      <c r="T20" s="27"/>
      <c r="U20" s="27"/>
      <c r="V20" s="27"/>
      <c r="W20" s="28"/>
    </row>
    <row r="21" spans="1:28" s="1" customFormat="1" x14ac:dyDescent="0.25">
      <c r="A21" s="81" t="s">
        <v>2</v>
      </c>
      <c r="B21" s="81" t="s">
        <v>3</v>
      </c>
      <c r="C21" s="81" t="s">
        <v>4</v>
      </c>
      <c r="D21" s="81" t="s">
        <v>6</v>
      </c>
      <c r="E21" s="81" t="s">
        <v>7</v>
      </c>
      <c r="F21" s="81" t="s">
        <v>2</v>
      </c>
      <c r="G21" s="81" t="s">
        <v>3</v>
      </c>
      <c r="H21" s="81" t="s">
        <v>4</v>
      </c>
      <c r="I21" s="81" t="s">
        <v>6</v>
      </c>
      <c r="J21" s="81" t="s">
        <v>7</v>
      </c>
      <c r="K21" s="27"/>
      <c r="L21" s="27"/>
      <c r="M21" s="27"/>
      <c r="N21" s="27"/>
      <c r="O21" s="27"/>
      <c r="P21" s="27"/>
      <c r="Q21" s="27"/>
      <c r="R21" s="27"/>
      <c r="S21" s="27"/>
      <c r="T21" s="27"/>
      <c r="U21" s="27"/>
      <c r="V21" s="27"/>
      <c r="W21" s="28"/>
      <c r="X21" s="30"/>
      <c r="Y21" s="30"/>
      <c r="Z21" s="30"/>
      <c r="AA21" s="30"/>
      <c r="AB21" s="30"/>
    </row>
    <row r="22" spans="1:28" ht="15.75" thickBot="1" x14ac:dyDescent="0.3">
      <c r="A22" s="82" t="s">
        <v>54</v>
      </c>
      <c r="B22" s="82" t="s">
        <v>54</v>
      </c>
      <c r="C22" s="82" t="s">
        <v>54</v>
      </c>
      <c r="D22" s="82" t="s">
        <v>54</v>
      </c>
      <c r="E22" s="82" t="s">
        <v>54</v>
      </c>
      <c r="F22" s="82" t="s">
        <v>85</v>
      </c>
      <c r="G22" s="82" t="s">
        <v>85</v>
      </c>
      <c r="H22" s="82" t="s">
        <v>85</v>
      </c>
      <c r="I22" s="82" t="s">
        <v>85</v>
      </c>
      <c r="J22" s="82" t="s">
        <v>85</v>
      </c>
      <c r="K22" s="27"/>
      <c r="L22" s="27"/>
      <c r="M22" s="27"/>
      <c r="N22" s="27"/>
      <c r="O22" s="27"/>
      <c r="P22" s="27"/>
      <c r="Q22" s="27"/>
      <c r="R22" s="27"/>
      <c r="S22" s="27"/>
      <c r="T22" s="27"/>
      <c r="U22" s="27"/>
      <c r="V22" s="27"/>
      <c r="W22" s="28"/>
    </row>
    <row r="23" spans="1:28" ht="15.75" thickBot="1" x14ac:dyDescent="0.3">
      <c r="A23" s="82">
        <f>A13-A17</f>
        <v>0</v>
      </c>
      <c r="B23" s="82">
        <f>B13-B17</f>
        <v>0</v>
      </c>
      <c r="C23" s="82">
        <f>C13-C17</f>
        <v>0</v>
      </c>
      <c r="D23" s="82">
        <f>D13-D17</f>
        <v>0</v>
      </c>
      <c r="E23" s="82">
        <f>E13-E17</f>
        <v>0</v>
      </c>
      <c r="F23" s="114" t="e">
        <f t="shared" ref="F23:J23" si="5">A23/$G$4*1000</f>
        <v>#DIV/0!</v>
      </c>
      <c r="G23" s="114" t="e">
        <f t="shared" si="5"/>
        <v>#DIV/0!</v>
      </c>
      <c r="H23" s="114" t="e">
        <f t="shared" si="5"/>
        <v>#DIV/0!</v>
      </c>
      <c r="I23" s="114" t="e">
        <f t="shared" si="5"/>
        <v>#DIV/0!</v>
      </c>
      <c r="J23" s="114" t="e">
        <f t="shared" si="5"/>
        <v>#DIV/0!</v>
      </c>
      <c r="K23" s="27" t="s">
        <v>174</v>
      </c>
      <c r="L23" s="27"/>
      <c r="M23" s="27"/>
      <c r="N23" s="27"/>
      <c r="O23" s="27"/>
      <c r="P23" s="27"/>
      <c r="Q23" s="27"/>
      <c r="R23" s="27"/>
      <c r="S23" s="27"/>
      <c r="T23" s="27"/>
      <c r="U23" s="27"/>
      <c r="V23" s="27"/>
      <c r="W23" s="28"/>
    </row>
    <row r="24" spans="1:28" ht="15.75" thickBot="1" x14ac:dyDescent="0.3">
      <c r="A24" s="82">
        <f>A13-A19</f>
        <v>0</v>
      </c>
      <c r="B24" s="82">
        <f t="shared" ref="B24:E24" si="6">B13-B19</f>
        <v>0</v>
      </c>
      <c r="C24" s="82">
        <f t="shared" si="6"/>
        <v>0</v>
      </c>
      <c r="D24" s="82">
        <f t="shared" si="6"/>
        <v>0</v>
      </c>
      <c r="E24" s="82">
        <f t="shared" si="6"/>
        <v>0</v>
      </c>
      <c r="F24" s="114" t="e">
        <f>A24/$G$4*1000</f>
        <v>#DIV/0!</v>
      </c>
      <c r="G24" s="114" t="e">
        <f>B24/$G$4*1000</f>
        <v>#DIV/0!</v>
      </c>
      <c r="H24" s="114" t="e">
        <f>C24/$G$4*1000</f>
        <v>#DIV/0!</v>
      </c>
      <c r="I24" s="114" t="e">
        <f>D24/$G$4*1000</f>
        <v>#DIV/0!</v>
      </c>
      <c r="J24" s="114" t="e">
        <f>E24/$G$4*1000</f>
        <v>#DIV/0!</v>
      </c>
      <c r="K24" s="27" t="s">
        <v>180</v>
      </c>
      <c r="L24" s="27"/>
      <c r="M24" s="27"/>
      <c r="N24" s="27"/>
      <c r="O24" s="27"/>
      <c r="P24" s="27"/>
      <c r="Q24" s="27"/>
      <c r="R24" s="27"/>
      <c r="S24" s="27"/>
      <c r="T24" s="27"/>
      <c r="U24" s="27"/>
      <c r="V24" s="27"/>
      <c r="W24" s="28"/>
    </row>
    <row r="25" spans="1:28" s="1" customFormat="1" ht="20.25" x14ac:dyDescent="0.3">
      <c r="A25" s="64">
        <f>'Grunnlegende informasjon'!$B$14</f>
        <v>0</v>
      </c>
      <c r="B25" s="65"/>
      <c r="C25" s="65"/>
      <c r="D25" s="65"/>
      <c r="E25" s="65"/>
      <c r="F25" s="91"/>
      <c r="G25" s="91"/>
      <c r="H25" s="91"/>
      <c r="I25" s="91"/>
      <c r="J25" s="91"/>
      <c r="K25" s="27"/>
      <c r="L25" s="27"/>
      <c r="M25" s="27"/>
      <c r="N25" s="27"/>
      <c r="O25" s="27"/>
      <c r="P25" s="27"/>
      <c r="Q25" s="27"/>
      <c r="R25" s="27"/>
      <c r="S25" s="27"/>
      <c r="T25" s="27"/>
      <c r="U25" s="27"/>
      <c r="V25" s="27"/>
      <c r="W25" s="28"/>
      <c r="X25" s="30"/>
      <c r="Y25" s="30"/>
      <c r="Z25" s="30"/>
      <c r="AA25" s="30"/>
      <c r="AB25" s="30"/>
    </row>
    <row r="26" spans="1:28" ht="16.5" thickBot="1" x14ac:dyDescent="0.3">
      <c r="A26" s="92" t="s">
        <v>14</v>
      </c>
      <c r="B26" s="67"/>
      <c r="C26" s="67"/>
      <c r="D26" s="67"/>
      <c r="E26" s="67"/>
      <c r="F26" s="124" t="s">
        <v>14</v>
      </c>
      <c r="G26" s="67"/>
      <c r="H26" s="67"/>
      <c r="I26" s="67"/>
      <c r="J26" s="67"/>
      <c r="K26" s="27"/>
      <c r="L26" s="27"/>
      <c r="M26" s="27"/>
      <c r="N26" s="27"/>
      <c r="O26" s="27"/>
      <c r="P26" s="27"/>
      <c r="Q26" s="27"/>
      <c r="R26" s="27"/>
      <c r="S26" s="27"/>
      <c r="T26" s="27"/>
      <c r="U26" s="27"/>
      <c r="V26" s="27"/>
      <c r="W26" s="28"/>
    </row>
    <row r="27" spans="1:28" x14ac:dyDescent="0.25">
      <c r="A27" s="68" t="s">
        <v>2</v>
      </c>
      <c r="B27" s="68" t="s">
        <v>3</v>
      </c>
      <c r="C27" s="68" t="s">
        <v>4</v>
      </c>
      <c r="D27" s="68" t="s">
        <v>6</v>
      </c>
      <c r="E27" s="68" t="s">
        <v>7</v>
      </c>
      <c r="F27" s="68" t="s">
        <v>2</v>
      </c>
      <c r="G27" s="68" t="s">
        <v>3</v>
      </c>
      <c r="H27" s="68" t="s">
        <v>4</v>
      </c>
      <c r="I27" s="68" t="s">
        <v>6</v>
      </c>
      <c r="J27" s="68" t="s">
        <v>7</v>
      </c>
      <c r="K27" s="27"/>
      <c r="L27" s="27"/>
      <c r="M27" s="27"/>
      <c r="N27" s="27"/>
      <c r="O27" s="27"/>
      <c r="P27" s="27"/>
      <c r="Q27" s="27"/>
      <c r="R27" s="27"/>
      <c r="S27" s="27"/>
      <c r="T27" s="27"/>
      <c r="U27" s="27"/>
      <c r="V27" s="27"/>
      <c r="W27" s="28"/>
    </row>
    <row r="28" spans="1:28" ht="15.75" thickBot="1" x14ac:dyDescent="0.3">
      <c r="A28" s="69" t="s">
        <v>54</v>
      </c>
      <c r="B28" s="69" t="s">
        <v>54</v>
      </c>
      <c r="C28" s="69" t="s">
        <v>54</v>
      </c>
      <c r="D28" s="69" t="s">
        <v>54</v>
      </c>
      <c r="E28" s="69" t="s">
        <v>54</v>
      </c>
      <c r="F28" s="69" t="s">
        <v>85</v>
      </c>
      <c r="G28" s="69" t="s">
        <v>85</v>
      </c>
      <c r="H28" s="69" t="s">
        <v>85</v>
      </c>
      <c r="I28" s="69" t="s">
        <v>85</v>
      </c>
      <c r="J28" s="69" t="s">
        <v>85</v>
      </c>
      <c r="K28" s="27"/>
      <c r="L28" s="27"/>
      <c r="M28" s="27"/>
      <c r="N28" s="27"/>
      <c r="O28" s="27"/>
      <c r="P28" s="27"/>
      <c r="Q28" s="27"/>
      <c r="R28" s="27"/>
      <c r="S28" s="27"/>
      <c r="T28" s="27"/>
      <c r="U28" s="27"/>
      <c r="V28" s="27"/>
      <c r="W28" s="28"/>
    </row>
    <row r="29" spans="1:28" s="1" customFormat="1" ht="15.75" thickBot="1" x14ac:dyDescent="0.3">
      <c r="A29" s="69">
        <f>Næringstofftilførsel!Z26</f>
        <v>0</v>
      </c>
      <c r="B29" s="69">
        <f>Næringstofftilførsel!AA26</f>
        <v>0</v>
      </c>
      <c r="C29" s="69">
        <f>Næringstofftilførsel!AB26</f>
        <v>0</v>
      </c>
      <c r="D29" s="69">
        <f>Næringstofftilførsel!AC26</f>
        <v>0</v>
      </c>
      <c r="E29" s="69">
        <f>Næringstofftilførsel!AD26</f>
        <v>0</v>
      </c>
      <c r="F29" s="116" t="e">
        <f>A29/$G$5*1000</f>
        <v>#DIV/0!</v>
      </c>
      <c r="G29" s="116" t="e">
        <f t="shared" ref="G29:J29" si="7">B29/$G$5*1000</f>
        <v>#DIV/0!</v>
      </c>
      <c r="H29" s="116" t="e">
        <f t="shared" si="7"/>
        <v>#DIV/0!</v>
      </c>
      <c r="I29" s="116" t="e">
        <f t="shared" si="7"/>
        <v>#DIV/0!</v>
      </c>
      <c r="J29" s="116" t="e">
        <f t="shared" si="7"/>
        <v>#DIV/0!</v>
      </c>
      <c r="K29" s="27"/>
      <c r="L29" s="27"/>
      <c r="M29" s="27"/>
      <c r="N29" s="27"/>
      <c r="O29" s="27"/>
      <c r="P29" s="27"/>
      <c r="Q29" s="27"/>
      <c r="R29" s="27"/>
      <c r="S29" s="27"/>
      <c r="T29" s="27"/>
      <c r="U29" s="27"/>
      <c r="V29" s="27"/>
      <c r="W29" s="28"/>
      <c r="X29" s="30"/>
      <c r="Y29" s="30"/>
      <c r="Z29" s="30"/>
      <c r="AA29" s="30"/>
      <c r="AB29" s="30"/>
    </row>
    <row r="30" spans="1:28" s="1" customFormat="1" ht="16.5" thickBot="1" x14ac:dyDescent="0.3">
      <c r="A30" s="66" t="s">
        <v>15</v>
      </c>
      <c r="B30" s="67"/>
      <c r="C30" s="67"/>
      <c r="D30" s="67"/>
      <c r="E30" s="67"/>
      <c r="F30" s="66" t="s">
        <v>15</v>
      </c>
      <c r="G30" s="67"/>
      <c r="H30" s="67"/>
      <c r="I30" s="67"/>
      <c r="J30" s="67"/>
      <c r="K30" s="27"/>
      <c r="L30" s="27"/>
      <c r="M30" s="27"/>
      <c r="N30" s="27"/>
      <c r="O30" s="27"/>
      <c r="P30" s="27"/>
      <c r="Q30" s="27"/>
      <c r="R30" s="27"/>
      <c r="S30" s="27"/>
      <c r="T30" s="27"/>
      <c r="U30" s="27"/>
      <c r="V30" s="27"/>
      <c r="W30" s="28"/>
      <c r="X30" s="30"/>
      <c r="Y30" s="30"/>
      <c r="Z30" s="30"/>
      <c r="AA30" s="30"/>
      <c r="AB30" s="30"/>
    </row>
    <row r="31" spans="1:28" x14ac:dyDescent="0.25">
      <c r="A31" s="68" t="s">
        <v>2</v>
      </c>
      <c r="B31" s="68" t="s">
        <v>3</v>
      </c>
      <c r="C31" s="68" t="s">
        <v>4</v>
      </c>
      <c r="D31" s="68" t="s">
        <v>6</v>
      </c>
      <c r="E31" s="68" t="s">
        <v>7</v>
      </c>
      <c r="F31" s="68" t="s">
        <v>2</v>
      </c>
      <c r="G31" s="68" t="s">
        <v>3</v>
      </c>
      <c r="H31" s="68" t="s">
        <v>4</v>
      </c>
      <c r="I31" s="68" t="s">
        <v>6</v>
      </c>
      <c r="J31" s="68" t="s">
        <v>7</v>
      </c>
      <c r="K31" s="27"/>
      <c r="L31" s="27"/>
      <c r="M31" s="27"/>
      <c r="N31" s="27"/>
      <c r="O31" s="27"/>
      <c r="P31" s="27"/>
      <c r="Q31" s="27"/>
      <c r="R31" s="27"/>
      <c r="S31" s="27"/>
      <c r="T31" s="27"/>
      <c r="U31" s="27"/>
      <c r="V31" s="27"/>
      <c r="W31" s="28"/>
    </row>
    <row r="32" spans="1:28" ht="15.75" thickBot="1" x14ac:dyDescent="0.3">
      <c r="A32" s="69" t="s">
        <v>54</v>
      </c>
      <c r="B32" s="69" t="s">
        <v>54</v>
      </c>
      <c r="C32" s="69" t="s">
        <v>54</v>
      </c>
      <c r="D32" s="69" t="s">
        <v>54</v>
      </c>
      <c r="E32" s="69" t="s">
        <v>54</v>
      </c>
      <c r="F32" s="69" t="s">
        <v>85</v>
      </c>
      <c r="G32" s="69" t="s">
        <v>85</v>
      </c>
      <c r="H32" s="69" t="s">
        <v>85</v>
      </c>
      <c r="I32" s="69" t="s">
        <v>85</v>
      </c>
      <c r="J32" s="69" t="s">
        <v>85</v>
      </c>
      <c r="K32" s="27"/>
      <c r="L32" s="27"/>
      <c r="M32" s="27"/>
      <c r="N32" s="27"/>
      <c r="O32" s="27"/>
      <c r="P32" s="27"/>
      <c r="Q32" s="27"/>
      <c r="R32" s="27"/>
      <c r="S32" s="27"/>
      <c r="T32" s="27"/>
      <c r="U32" s="27"/>
      <c r="V32" s="27"/>
      <c r="W32" s="28"/>
    </row>
    <row r="33" spans="1:28" ht="15.75" thickBot="1" x14ac:dyDescent="0.3">
      <c r="A33" s="69">
        <f>'Fjernes med planter'!Z43</f>
        <v>0</v>
      </c>
      <c r="B33" s="69">
        <f>'Fjernes med planter'!AA43</f>
        <v>0</v>
      </c>
      <c r="C33" s="69">
        <f>'Fjernes med planter'!AB43</f>
        <v>0</v>
      </c>
      <c r="D33" s="69">
        <f>'Fjernes med planter'!AC43</f>
        <v>0</v>
      </c>
      <c r="E33" s="69">
        <f>'Fjernes med planter'!AD43</f>
        <v>0</v>
      </c>
      <c r="F33" s="116" t="e">
        <f>A33/$G$5*1000</f>
        <v>#DIV/0!</v>
      </c>
      <c r="G33" s="116" t="e">
        <f t="shared" ref="G33:J33" si="8">B33/$G$5*1000</f>
        <v>#DIV/0!</v>
      </c>
      <c r="H33" s="116" t="e">
        <f t="shared" si="8"/>
        <v>#DIV/0!</v>
      </c>
      <c r="I33" s="116" t="e">
        <f t="shared" si="8"/>
        <v>#DIV/0!</v>
      </c>
      <c r="J33" s="116" t="e">
        <f t="shared" si="8"/>
        <v>#DIV/0!</v>
      </c>
      <c r="K33" s="27" t="s">
        <v>174</v>
      </c>
      <c r="L33" s="27"/>
      <c r="M33" s="27"/>
      <c r="N33" s="27"/>
      <c r="O33" s="27"/>
      <c r="P33" s="27"/>
      <c r="Q33" s="27"/>
      <c r="R33" s="27"/>
      <c r="S33" s="27"/>
      <c r="T33" s="27"/>
      <c r="U33" s="27"/>
      <c r="V33" s="27"/>
      <c r="W33" s="28"/>
    </row>
    <row r="34" spans="1:28" s="1" customFormat="1" ht="15.75" thickBot="1" x14ac:dyDescent="0.3">
      <c r="A34" s="69">
        <f>'Fjernes med planter'!Z44</f>
        <v>0</v>
      </c>
      <c r="B34" s="69">
        <f>'Fjernes med planter'!AA44</f>
        <v>0</v>
      </c>
      <c r="C34" s="69">
        <f>'Fjernes med planter'!AB44</f>
        <v>0</v>
      </c>
      <c r="D34" s="69">
        <f>'Fjernes med planter'!AC44</f>
        <v>0</v>
      </c>
      <c r="E34" s="69">
        <f>'Fjernes med planter'!AD44</f>
        <v>0</v>
      </c>
      <c r="F34" s="116" t="e">
        <f t="shared" ref="F34:F35" si="9">A34/$G$5*1000</f>
        <v>#DIV/0!</v>
      </c>
      <c r="G34" s="116" t="e">
        <f t="shared" ref="G34:G35" si="10">B34/$G$5*1000</f>
        <v>#DIV/0!</v>
      </c>
      <c r="H34" s="116" t="e">
        <f t="shared" ref="H34:H35" si="11">C34/$G$5*1000</f>
        <v>#DIV/0!</v>
      </c>
      <c r="I34" s="116" t="e">
        <f t="shared" ref="I34:I35" si="12">D34/$G$5*1000</f>
        <v>#DIV/0!</v>
      </c>
      <c r="J34" s="116" t="e">
        <f t="shared" ref="J34:J35" si="13">E34/$G$5*1000</f>
        <v>#DIV/0!</v>
      </c>
      <c r="K34" s="27" t="s">
        <v>175</v>
      </c>
      <c r="L34" s="27"/>
      <c r="M34" s="27"/>
      <c r="N34" s="27"/>
      <c r="O34" s="27"/>
      <c r="P34" s="27"/>
      <c r="Q34" s="27"/>
      <c r="R34" s="27"/>
      <c r="S34" s="27"/>
      <c r="T34" s="27"/>
      <c r="U34" s="27"/>
      <c r="V34" s="27"/>
      <c r="W34" s="28"/>
      <c r="X34" s="30"/>
      <c r="Y34" s="30"/>
      <c r="Z34" s="30"/>
      <c r="AA34" s="30"/>
      <c r="AB34" s="30"/>
    </row>
    <row r="35" spans="1:28" ht="15.75" thickBot="1" x14ac:dyDescent="0.3">
      <c r="A35" s="69">
        <f>'Fjernes med planter'!Z45</f>
        <v>0</v>
      </c>
      <c r="B35" s="69">
        <f>'Fjernes med planter'!AA45</f>
        <v>0</v>
      </c>
      <c r="C35" s="69">
        <f>'Fjernes med planter'!AB45</f>
        <v>0</v>
      </c>
      <c r="D35" s="69">
        <f>'Fjernes med planter'!AC45</f>
        <v>0</v>
      </c>
      <c r="E35" s="69">
        <f>'Fjernes med planter'!AD45</f>
        <v>0</v>
      </c>
      <c r="F35" s="116" t="e">
        <f t="shared" si="9"/>
        <v>#DIV/0!</v>
      </c>
      <c r="G35" s="116" t="e">
        <f t="shared" si="10"/>
        <v>#DIV/0!</v>
      </c>
      <c r="H35" s="116" t="e">
        <f t="shared" si="11"/>
        <v>#DIV/0!</v>
      </c>
      <c r="I35" s="116" t="e">
        <f t="shared" si="12"/>
        <v>#DIV/0!</v>
      </c>
      <c r="J35" s="116" t="e">
        <f t="shared" si="13"/>
        <v>#DIV/0!</v>
      </c>
      <c r="K35" s="27" t="s">
        <v>180</v>
      </c>
      <c r="L35" s="27"/>
      <c r="M35" s="27"/>
      <c r="N35" s="27"/>
      <c r="O35" s="27"/>
      <c r="P35" s="27"/>
      <c r="Q35" s="27"/>
      <c r="R35" s="27"/>
      <c r="S35" s="27"/>
      <c r="T35" s="27"/>
      <c r="U35" s="27"/>
      <c r="V35" s="27"/>
      <c r="W35" s="28"/>
    </row>
    <row r="36" spans="1:28" ht="16.5" thickBot="1" x14ac:dyDescent="0.3">
      <c r="A36" s="66" t="s">
        <v>90</v>
      </c>
      <c r="B36" s="67"/>
      <c r="C36" s="67"/>
      <c r="D36" s="67"/>
      <c r="E36" s="67"/>
      <c r="F36" s="66" t="s">
        <v>90</v>
      </c>
      <c r="G36" s="67"/>
      <c r="H36" s="67"/>
      <c r="I36" s="67"/>
      <c r="J36" s="67"/>
      <c r="K36" s="27"/>
      <c r="L36" s="27"/>
      <c r="M36" s="27"/>
      <c r="N36" s="27"/>
      <c r="O36" s="27"/>
      <c r="P36" s="27"/>
      <c r="Q36" s="27"/>
      <c r="R36" s="27"/>
      <c r="S36" s="27"/>
      <c r="T36" s="27"/>
      <c r="U36" s="27"/>
      <c r="V36" s="27"/>
      <c r="W36" s="28"/>
    </row>
    <row r="37" spans="1:28" x14ac:dyDescent="0.25">
      <c r="A37" s="70" t="s">
        <v>2</v>
      </c>
      <c r="B37" s="70" t="s">
        <v>3</v>
      </c>
      <c r="C37" s="70" t="s">
        <v>4</v>
      </c>
      <c r="D37" s="70" t="s">
        <v>6</v>
      </c>
      <c r="E37" s="70" t="s">
        <v>7</v>
      </c>
      <c r="F37" s="70" t="s">
        <v>2</v>
      </c>
      <c r="G37" s="70" t="s">
        <v>3</v>
      </c>
      <c r="H37" s="70" t="s">
        <v>4</v>
      </c>
      <c r="I37" s="70" t="s">
        <v>6</v>
      </c>
      <c r="J37" s="70" t="s">
        <v>7</v>
      </c>
      <c r="K37" s="27"/>
      <c r="L37" s="27"/>
      <c r="M37" s="27"/>
      <c r="N37" s="27"/>
      <c r="O37" s="27"/>
      <c r="P37" s="27"/>
      <c r="Q37" s="27"/>
      <c r="R37" s="27"/>
      <c r="S37" s="27"/>
      <c r="T37" s="27"/>
      <c r="U37" s="27"/>
      <c r="V37" s="27"/>
      <c r="W37" s="28"/>
    </row>
    <row r="38" spans="1:28" s="1" customFormat="1" ht="15.75" thickBot="1" x14ac:dyDescent="0.3">
      <c r="A38" s="71" t="s">
        <v>54</v>
      </c>
      <c r="B38" s="71" t="s">
        <v>54</v>
      </c>
      <c r="C38" s="71" t="s">
        <v>54</v>
      </c>
      <c r="D38" s="71" t="s">
        <v>54</v>
      </c>
      <c r="E38" s="71" t="s">
        <v>54</v>
      </c>
      <c r="F38" s="71" t="s">
        <v>85</v>
      </c>
      <c r="G38" s="71" t="s">
        <v>85</v>
      </c>
      <c r="H38" s="71" t="s">
        <v>85</v>
      </c>
      <c r="I38" s="71" t="s">
        <v>85</v>
      </c>
      <c r="J38" s="71" t="s">
        <v>85</v>
      </c>
      <c r="K38" s="27"/>
      <c r="L38" s="27"/>
      <c r="M38" s="27"/>
      <c r="N38" s="27"/>
      <c r="O38" s="27"/>
      <c r="P38" s="27"/>
      <c r="Q38" s="27"/>
      <c r="R38" s="27"/>
      <c r="S38" s="27"/>
      <c r="T38" s="27"/>
      <c r="U38" s="27"/>
      <c r="V38" s="27"/>
      <c r="W38" s="28"/>
      <c r="X38" s="30"/>
      <c r="Y38" s="30"/>
      <c r="Z38" s="30"/>
      <c r="AA38" s="30"/>
      <c r="AB38" s="30"/>
    </row>
    <row r="39" spans="1:28" ht="15.75" thickBot="1" x14ac:dyDescent="0.3">
      <c r="A39" s="71">
        <f>A29-A33</f>
        <v>0</v>
      </c>
      <c r="B39" s="71">
        <f>B29-B33</f>
        <v>0</v>
      </c>
      <c r="C39" s="71">
        <f>C29-C33</f>
        <v>0</v>
      </c>
      <c r="D39" s="71">
        <f>D29-D33</f>
        <v>0</v>
      </c>
      <c r="E39" s="71">
        <f>E29-E33</f>
        <v>0</v>
      </c>
      <c r="F39" s="117" t="e">
        <f>A39/$G$5*1000</f>
        <v>#DIV/0!</v>
      </c>
      <c r="G39" s="117" t="e">
        <f t="shared" ref="G39:J39" si="14">B39/$G$5*1000</f>
        <v>#DIV/0!</v>
      </c>
      <c r="H39" s="117" t="e">
        <f t="shared" si="14"/>
        <v>#DIV/0!</v>
      </c>
      <c r="I39" s="117" t="e">
        <f t="shared" si="14"/>
        <v>#DIV/0!</v>
      </c>
      <c r="J39" s="117" t="e">
        <f t="shared" si="14"/>
        <v>#DIV/0!</v>
      </c>
      <c r="K39" s="27" t="s">
        <v>174</v>
      </c>
      <c r="L39" s="27"/>
      <c r="M39" s="27"/>
      <c r="N39" s="27"/>
      <c r="O39" s="27"/>
      <c r="P39" s="27"/>
      <c r="Q39" s="27"/>
      <c r="R39" s="27"/>
      <c r="S39" s="27"/>
      <c r="T39" s="27"/>
      <c r="U39" s="27"/>
      <c r="V39" s="27"/>
      <c r="W39" s="28"/>
    </row>
    <row r="40" spans="1:28" ht="15.75" thickBot="1" x14ac:dyDescent="0.3">
      <c r="A40" s="71">
        <f>A29-A35</f>
        <v>0</v>
      </c>
      <c r="B40" s="71">
        <f t="shared" ref="B40:E40" si="15">B29-B35</f>
        <v>0</v>
      </c>
      <c r="C40" s="71">
        <f t="shared" si="15"/>
        <v>0</v>
      </c>
      <c r="D40" s="71">
        <f t="shared" si="15"/>
        <v>0</v>
      </c>
      <c r="E40" s="71">
        <f t="shared" si="15"/>
        <v>0</v>
      </c>
      <c r="F40" s="117" t="e">
        <f>A40/$G$5*1000</f>
        <v>#DIV/0!</v>
      </c>
      <c r="G40" s="117" t="e">
        <f t="shared" ref="G40" si="16">B40/$G$5*1000</f>
        <v>#DIV/0!</v>
      </c>
      <c r="H40" s="117" t="e">
        <f t="shared" ref="H40" si="17">C40/$G$5*1000</f>
        <v>#DIV/0!</v>
      </c>
      <c r="I40" s="117" t="e">
        <f t="shared" ref="I40" si="18">D40/$G$5*1000</f>
        <v>#DIV/0!</v>
      </c>
      <c r="J40" s="117" t="e">
        <f t="shared" ref="J40" si="19">E40/$G$5*1000</f>
        <v>#DIV/0!</v>
      </c>
      <c r="K40" s="27" t="s">
        <v>180</v>
      </c>
      <c r="L40" s="27"/>
      <c r="M40" s="27"/>
      <c r="N40" s="27"/>
      <c r="O40" s="27"/>
      <c r="P40" s="27"/>
      <c r="Q40" s="27"/>
      <c r="R40" s="27"/>
      <c r="S40" s="27"/>
      <c r="T40" s="27"/>
      <c r="U40" s="27"/>
      <c r="V40" s="27"/>
      <c r="W40" s="28"/>
    </row>
    <row r="41" spans="1:28" ht="20.25" x14ac:dyDescent="0.3">
      <c r="A41" s="64">
        <f>'Grunnlegende informasjon'!$B$15</f>
        <v>0</v>
      </c>
      <c r="B41" s="65"/>
      <c r="C41" s="65"/>
      <c r="D41" s="65"/>
      <c r="E41" s="124"/>
      <c r="F41" s="124"/>
      <c r="G41" s="124"/>
      <c r="H41" s="65"/>
      <c r="I41" s="65"/>
      <c r="J41" s="65"/>
      <c r="K41" s="27"/>
      <c r="L41" s="27"/>
      <c r="M41" s="27"/>
      <c r="N41" s="27"/>
      <c r="O41" s="27"/>
      <c r="P41" s="27"/>
      <c r="Q41" s="27"/>
      <c r="R41" s="27"/>
      <c r="S41" s="27"/>
      <c r="T41" s="27"/>
      <c r="U41" s="27"/>
      <c r="V41" s="27"/>
      <c r="W41" s="28"/>
    </row>
    <row r="42" spans="1:28" s="1" customFormat="1" ht="16.5" thickBot="1" x14ac:dyDescent="0.3">
      <c r="A42" s="92" t="s">
        <v>14</v>
      </c>
      <c r="B42" s="67"/>
      <c r="C42" s="67"/>
      <c r="D42" s="67"/>
      <c r="E42" s="124"/>
      <c r="F42" s="124" t="s">
        <v>14</v>
      </c>
      <c r="G42" s="124"/>
      <c r="H42" s="67"/>
      <c r="I42" s="67"/>
      <c r="J42" s="67"/>
      <c r="K42" s="27"/>
      <c r="L42" s="27"/>
      <c r="M42" s="27"/>
      <c r="N42" s="27"/>
      <c r="O42" s="27"/>
      <c r="P42" s="27"/>
      <c r="Q42" s="27"/>
      <c r="R42" s="27"/>
      <c r="S42" s="27"/>
      <c r="T42" s="27"/>
      <c r="U42" s="27"/>
      <c r="V42" s="27"/>
      <c r="W42" s="28"/>
      <c r="X42" s="30"/>
      <c r="Y42" s="30"/>
      <c r="Z42" s="30"/>
      <c r="AA42" s="30"/>
      <c r="AB42" s="30"/>
    </row>
    <row r="43" spans="1:28" s="1" customFormat="1" x14ac:dyDescent="0.25">
      <c r="A43" s="83" t="s">
        <v>2</v>
      </c>
      <c r="B43" s="83" t="s">
        <v>3</v>
      </c>
      <c r="C43" s="83" t="s">
        <v>4</v>
      </c>
      <c r="D43" s="83" t="s">
        <v>6</v>
      </c>
      <c r="E43" s="83" t="s">
        <v>7</v>
      </c>
      <c r="F43" s="83" t="s">
        <v>2</v>
      </c>
      <c r="G43" s="83" t="s">
        <v>3</v>
      </c>
      <c r="H43" s="83" t="s">
        <v>4</v>
      </c>
      <c r="I43" s="83" t="s">
        <v>6</v>
      </c>
      <c r="J43" s="83" t="s">
        <v>7</v>
      </c>
      <c r="K43" s="27"/>
      <c r="L43" s="27"/>
      <c r="M43" s="27"/>
      <c r="N43" s="27"/>
      <c r="O43" s="27"/>
      <c r="P43" s="27"/>
      <c r="Q43" s="27"/>
      <c r="R43" s="27"/>
      <c r="S43" s="27"/>
      <c r="T43" s="27"/>
      <c r="U43" s="27"/>
      <c r="V43" s="27"/>
      <c r="W43" s="28"/>
      <c r="X43" s="30"/>
      <c r="Y43" s="30"/>
      <c r="Z43" s="30"/>
      <c r="AA43" s="30"/>
      <c r="AB43" s="30"/>
    </row>
    <row r="44" spans="1:28" ht="15.75" thickBot="1" x14ac:dyDescent="0.3">
      <c r="A44" s="84" t="s">
        <v>54</v>
      </c>
      <c r="B44" s="84" t="s">
        <v>54</v>
      </c>
      <c r="C44" s="84" t="s">
        <v>54</v>
      </c>
      <c r="D44" s="84" t="s">
        <v>54</v>
      </c>
      <c r="E44" s="84" t="s">
        <v>54</v>
      </c>
      <c r="F44" s="84" t="s">
        <v>85</v>
      </c>
      <c r="G44" s="84" t="s">
        <v>85</v>
      </c>
      <c r="H44" s="84" t="s">
        <v>85</v>
      </c>
      <c r="I44" s="84" t="s">
        <v>85</v>
      </c>
      <c r="J44" s="84" t="s">
        <v>85</v>
      </c>
      <c r="K44" s="27"/>
      <c r="L44" s="27"/>
      <c r="M44" s="27"/>
      <c r="N44" s="27"/>
      <c r="O44" s="27"/>
      <c r="P44" s="27"/>
      <c r="Q44" s="27"/>
      <c r="R44" s="27"/>
      <c r="S44" s="27"/>
      <c r="T44" s="27"/>
      <c r="U44" s="27"/>
      <c r="V44" s="27"/>
      <c r="W44" s="28"/>
    </row>
    <row r="45" spans="1:28" ht="15.75" thickBot="1" x14ac:dyDescent="0.3">
      <c r="A45" s="84">
        <f>Næringstofftilførsel!AG26</f>
        <v>0</v>
      </c>
      <c r="B45" s="84">
        <f>Næringstofftilførsel!AH26</f>
        <v>0</v>
      </c>
      <c r="C45" s="84">
        <f>Næringstofftilførsel!AI26</f>
        <v>0</v>
      </c>
      <c r="D45" s="84">
        <f>Næringstofftilførsel!AJ26</f>
        <v>0</v>
      </c>
      <c r="E45" s="84">
        <f>Næringstofftilførsel!AK26</f>
        <v>0</v>
      </c>
      <c r="F45" s="125" t="e">
        <f>A45/$G$6*1000</f>
        <v>#DIV/0!</v>
      </c>
      <c r="G45" s="125" t="e">
        <f t="shared" ref="G45:J45" si="20">B45/$G$6*1000</f>
        <v>#DIV/0!</v>
      </c>
      <c r="H45" s="125" t="e">
        <f t="shared" si="20"/>
        <v>#DIV/0!</v>
      </c>
      <c r="I45" s="125" t="e">
        <f t="shared" si="20"/>
        <v>#DIV/0!</v>
      </c>
      <c r="J45" s="125" t="e">
        <f t="shared" si="20"/>
        <v>#DIV/0!</v>
      </c>
      <c r="K45" s="27"/>
      <c r="L45" s="27"/>
      <c r="M45" s="27"/>
      <c r="N45" s="27"/>
      <c r="O45" s="27"/>
      <c r="P45" s="27"/>
      <c r="Q45" s="27"/>
      <c r="R45" s="27"/>
      <c r="S45" s="27"/>
      <c r="T45" s="27"/>
      <c r="U45" s="27"/>
      <c r="V45" s="27"/>
      <c r="W45" s="28"/>
    </row>
    <row r="46" spans="1:28" ht="16.5" thickBot="1" x14ac:dyDescent="0.3">
      <c r="A46" s="66" t="s">
        <v>36</v>
      </c>
      <c r="B46" s="67"/>
      <c r="C46" s="67"/>
      <c r="D46" s="67"/>
      <c r="E46" s="67"/>
      <c r="F46" s="66" t="s">
        <v>36</v>
      </c>
      <c r="G46" s="67"/>
      <c r="H46" s="67"/>
      <c r="I46" s="67"/>
      <c r="J46" s="67"/>
      <c r="K46" s="27"/>
      <c r="L46" s="27"/>
      <c r="M46" s="27"/>
      <c r="N46" s="27"/>
      <c r="O46" s="27"/>
      <c r="P46" s="27"/>
      <c r="Q46" s="27"/>
      <c r="R46" s="27"/>
      <c r="S46" s="27"/>
      <c r="T46" s="27"/>
      <c r="U46" s="27"/>
      <c r="V46" s="27"/>
      <c r="W46" s="28"/>
    </row>
    <row r="47" spans="1:28" s="1" customFormat="1" x14ac:dyDescent="0.25">
      <c r="A47" s="83" t="s">
        <v>2</v>
      </c>
      <c r="B47" s="83" t="s">
        <v>3</v>
      </c>
      <c r="C47" s="83" t="s">
        <v>4</v>
      </c>
      <c r="D47" s="83" t="s">
        <v>6</v>
      </c>
      <c r="E47" s="83" t="s">
        <v>7</v>
      </c>
      <c r="F47" s="83" t="s">
        <v>2</v>
      </c>
      <c r="G47" s="83" t="s">
        <v>3</v>
      </c>
      <c r="H47" s="83" t="s">
        <v>4</v>
      </c>
      <c r="I47" s="83" t="s">
        <v>6</v>
      </c>
      <c r="J47" s="83" t="s">
        <v>7</v>
      </c>
      <c r="K47" s="27"/>
      <c r="L47" s="27"/>
      <c r="M47" s="27"/>
      <c r="N47" s="27"/>
      <c r="O47" s="27"/>
      <c r="P47" s="27"/>
      <c r="Q47" s="27"/>
      <c r="R47" s="27"/>
      <c r="S47" s="27"/>
      <c r="T47" s="27"/>
      <c r="U47" s="27"/>
      <c r="V47" s="27"/>
      <c r="W47" s="28"/>
      <c r="X47" s="30"/>
      <c r="Y47" s="30"/>
      <c r="Z47" s="30"/>
      <c r="AA47" s="30"/>
      <c r="AB47" s="30"/>
    </row>
    <row r="48" spans="1:28" ht="15.75" thickBot="1" x14ac:dyDescent="0.3">
      <c r="A48" s="84" t="s">
        <v>54</v>
      </c>
      <c r="B48" s="84" t="s">
        <v>54</v>
      </c>
      <c r="C48" s="84" t="s">
        <v>54</v>
      </c>
      <c r="D48" s="84" t="s">
        <v>54</v>
      </c>
      <c r="E48" s="84" t="s">
        <v>54</v>
      </c>
      <c r="F48" s="84" t="s">
        <v>85</v>
      </c>
      <c r="G48" s="84" t="s">
        <v>85</v>
      </c>
      <c r="H48" s="84" t="s">
        <v>85</v>
      </c>
      <c r="I48" s="84" t="s">
        <v>85</v>
      </c>
      <c r="J48" s="84" t="s">
        <v>85</v>
      </c>
      <c r="K48" s="27"/>
      <c r="L48" s="27"/>
      <c r="M48" s="27"/>
      <c r="N48" s="27"/>
      <c r="O48" s="27"/>
      <c r="P48" s="27"/>
      <c r="Q48" s="27"/>
      <c r="R48" s="27"/>
      <c r="S48" s="27"/>
      <c r="T48" s="27"/>
      <c r="U48" s="27"/>
      <c r="V48" s="27"/>
      <c r="W48" s="28"/>
    </row>
    <row r="49" spans="1:28" ht="15.75" thickBot="1" x14ac:dyDescent="0.3">
      <c r="A49" s="84">
        <f>'Fjernes med planter'!AG43</f>
        <v>0</v>
      </c>
      <c r="B49" s="84">
        <f>'Fjernes med planter'!AH43</f>
        <v>0</v>
      </c>
      <c r="C49" s="84">
        <f>'Fjernes med planter'!AI43</f>
        <v>0</v>
      </c>
      <c r="D49" s="84">
        <f>'Fjernes med planter'!AJ43</f>
        <v>0</v>
      </c>
      <c r="E49" s="84">
        <f>'Fjernes med planter'!AK43</f>
        <v>0</v>
      </c>
      <c r="F49" s="125" t="e">
        <f>A49/$G$6*1000</f>
        <v>#DIV/0!</v>
      </c>
      <c r="G49" s="125" t="e">
        <f t="shared" ref="G49:J49" si="21">B49/$G$6*1000</f>
        <v>#DIV/0!</v>
      </c>
      <c r="H49" s="125" t="e">
        <f t="shared" si="21"/>
        <v>#DIV/0!</v>
      </c>
      <c r="I49" s="125" t="e">
        <f t="shared" si="21"/>
        <v>#DIV/0!</v>
      </c>
      <c r="J49" s="125" t="e">
        <f t="shared" si="21"/>
        <v>#DIV/0!</v>
      </c>
      <c r="K49" s="27" t="s">
        <v>174</v>
      </c>
      <c r="L49" s="27"/>
      <c r="M49" s="27"/>
      <c r="N49" s="27"/>
      <c r="O49" s="27"/>
      <c r="P49" s="27"/>
      <c r="Q49" s="27"/>
      <c r="R49" s="27"/>
      <c r="S49" s="27"/>
      <c r="T49" s="27"/>
      <c r="U49" s="27"/>
      <c r="V49" s="27"/>
      <c r="W49" s="28"/>
    </row>
    <row r="50" spans="1:28" ht="15.75" thickBot="1" x14ac:dyDescent="0.3">
      <c r="A50" s="84">
        <f>'Fjernes med planter'!AG44</f>
        <v>0</v>
      </c>
      <c r="B50" s="84">
        <f>'Fjernes med planter'!AH44</f>
        <v>0</v>
      </c>
      <c r="C50" s="84">
        <f>'Fjernes med planter'!AI44</f>
        <v>0</v>
      </c>
      <c r="D50" s="84">
        <f>'Fjernes med planter'!AJ44</f>
        <v>0</v>
      </c>
      <c r="E50" s="84">
        <f>'Fjernes med planter'!AK44</f>
        <v>0</v>
      </c>
      <c r="F50" s="125" t="e">
        <f t="shared" ref="F50:F51" si="22">A50/$G$6*1000</f>
        <v>#DIV/0!</v>
      </c>
      <c r="G50" s="125" t="e">
        <f t="shared" ref="G50:G51" si="23">B50/$G$6*1000</f>
        <v>#DIV/0!</v>
      </c>
      <c r="H50" s="125" t="e">
        <f t="shared" ref="H50:H51" si="24">C50/$G$6*1000</f>
        <v>#DIV/0!</v>
      </c>
      <c r="I50" s="125" t="e">
        <f t="shared" ref="I50:I51" si="25">D50/$G$6*1000</f>
        <v>#DIV/0!</v>
      </c>
      <c r="J50" s="125" t="e">
        <f t="shared" ref="J50:J51" si="26">E50/$G$6*1000</f>
        <v>#DIV/0!</v>
      </c>
      <c r="K50" s="27" t="s">
        <v>175</v>
      </c>
      <c r="L50" s="27"/>
      <c r="M50" s="27"/>
      <c r="N50" s="27"/>
      <c r="O50" s="27"/>
      <c r="P50" s="27"/>
      <c r="Q50" s="27"/>
      <c r="R50" s="27"/>
      <c r="S50" s="27"/>
      <c r="T50" s="27"/>
      <c r="U50" s="27"/>
      <c r="V50" s="27"/>
      <c r="W50" s="28"/>
    </row>
    <row r="51" spans="1:28" s="1" customFormat="1" ht="15.75" thickBot="1" x14ac:dyDescent="0.3">
      <c r="A51" s="84">
        <f>'Fjernes med planter'!AG45</f>
        <v>0</v>
      </c>
      <c r="B51" s="84">
        <f>'Fjernes med planter'!AH45</f>
        <v>0</v>
      </c>
      <c r="C51" s="84">
        <f>'Fjernes med planter'!AI45</f>
        <v>0</v>
      </c>
      <c r="D51" s="84">
        <f>'Fjernes med planter'!AJ45</f>
        <v>0</v>
      </c>
      <c r="E51" s="84">
        <f>'Fjernes med planter'!AK45</f>
        <v>0</v>
      </c>
      <c r="F51" s="125" t="e">
        <f t="shared" si="22"/>
        <v>#DIV/0!</v>
      </c>
      <c r="G51" s="125" t="e">
        <f t="shared" si="23"/>
        <v>#DIV/0!</v>
      </c>
      <c r="H51" s="125" t="e">
        <f t="shared" si="24"/>
        <v>#DIV/0!</v>
      </c>
      <c r="I51" s="125" t="e">
        <f t="shared" si="25"/>
        <v>#DIV/0!</v>
      </c>
      <c r="J51" s="125" t="e">
        <f t="shared" si="26"/>
        <v>#DIV/0!</v>
      </c>
      <c r="K51" s="27" t="s">
        <v>180</v>
      </c>
      <c r="L51" s="27"/>
      <c r="M51" s="27"/>
      <c r="N51" s="27"/>
      <c r="O51" s="27"/>
      <c r="P51" s="27"/>
      <c r="Q51" s="27"/>
      <c r="R51" s="27"/>
      <c r="S51" s="27"/>
      <c r="T51" s="27"/>
      <c r="U51" s="27"/>
      <c r="V51" s="27"/>
      <c r="W51" s="28"/>
      <c r="X51" s="30"/>
      <c r="Y51" s="30"/>
      <c r="Z51" s="30"/>
      <c r="AA51" s="30"/>
      <c r="AB51" s="30"/>
    </row>
    <row r="52" spans="1:28" ht="16.5" thickBot="1" x14ac:dyDescent="0.3">
      <c r="A52" s="66" t="s">
        <v>90</v>
      </c>
      <c r="B52" s="67"/>
      <c r="C52" s="67"/>
      <c r="D52" s="67"/>
      <c r="E52" s="67"/>
      <c r="F52" s="66" t="s">
        <v>90</v>
      </c>
      <c r="G52" s="67"/>
      <c r="H52" s="67"/>
      <c r="I52" s="67"/>
      <c r="J52" s="67"/>
      <c r="K52" s="27"/>
      <c r="L52" s="27"/>
      <c r="M52" s="27"/>
      <c r="N52" s="27"/>
      <c r="O52" s="27"/>
      <c r="P52" s="27"/>
      <c r="Q52" s="27"/>
      <c r="R52" s="27"/>
      <c r="S52" s="27"/>
      <c r="T52" s="27"/>
      <c r="U52" s="27"/>
      <c r="V52" s="27"/>
      <c r="W52" s="28"/>
    </row>
    <row r="53" spans="1:28" x14ac:dyDescent="0.25">
      <c r="A53" s="85" t="s">
        <v>2</v>
      </c>
      <c r="B53" s="85" t="s">
        <v>3</v>
      </c>
      <c r="C53" s="85" t="s">
        <v>4</v>
      </c>
      <c r="D53" s="85" t="s">
        <v>6</v>
      </c>
      <c r="E53" s="85" t="s">
        <v>7</v>
      </c>
      <c r="F53" s="85" t="s">
        <v>2</v>
      </c>
      <c r="G53" s="85" t="s">
        <v>3</v>
      </c>
      <c r="H53" s="85" t="s">
        <v>4</v>
      </c>
      <c r="I53" s="85" t="s">
        <v>6</v>
      </c>
      <c r="J53" s="85" t="s">
        <v>7</v>
      </c>
      <c r="K53" s="27"/>
      <c r="L53" s="27"/>
      <c r="M53" s="27"/>
      <c r="N53" s="27"/>
      <c r="O53" s="27"/>
      <c r="P53" s="27"/>
      <c r="Q53" s="27"/>
      <c r="R53" s="27"/>
      <c r="S53" s="27"/>
      <c r="T53" s="27"/>
      <c r="U53" s="27"/>
      <c r="V53" s="27"/>
      <c r="W53" s="28"/>
    </row>
    <row r="54" spans="1:28" ht="15.75" thickBot="1" x14ac:dyDescent="0.3">
      <c r="A54" s="86" t="s">
        <v>54</v>
      </c>
      <c r="B54" s="86" t="s">
        <v>54</v>
      </c>
      <c r="C54" s="86" t="s">
        <v>54</v>
      </c>
      <c r="D54" s="86" t="s">
        <v>54</v>
      </c>
      <c r="E54" s="86" t="s">
        <v>54</v>
      </c>
      <c r="F54" s="86" t="s">
        <v>85</v>
      </c>
      <c r="G54" s="86" t="s">
        <v>85</v>
      </c>
      <c r="H54" s="86" t="s">
        <v>85</v>
      </c>
      <c r="I54" s="86" t="s">
        <v>85</v>
      </c>
      <c r="J54" s="86" t="s">
        <v>85</v>
      </c>
      <c r="K54" s="27"/>
      <c r="L54" s="27"/>
      <c r="M54" s="27"/>
      <c r="N54" s="27"/>
      <c r="O54" s="27"/>
      <c r="P54" s="27"/>
      <c r="Q54" s="27"/>
      <c r="R54" s="27"/>
      <c r="S54" s="27"/>
      <c r="T54" s="27"/>
      <c r="U54" s="27"/>
      <c r="V54" s="27"/>
      <c r="W54" s="28"/>
    </row>
    <row r="55" spans="1:28" s="1" customFormat="1" ht="15.75" thickBot="1" x14ac:dyDescent="0.3">
      <c r="A55" s="86">
        <f>A45-A49</f>
        <v>0</v>
      </c>
      <c r="B55" s="86">
        <f>B45-B49</f>
        <v>0</v>
      </c>
      <c r="C55" s="86">
        <f>C45-C49</f>
        <v>0</v>
      </c>
      <c r="D55" s="86">
        <f>D45-D49</f>
        <v>0</v>
      </c>
      <c r="E55" s="86">
        <f>E45-E49</f>
        <v>0</v>
      </c>
      <c r="F55" s="126" t="e">
        <f>A55/$G$6*1000</f>
        <v>#DIV/0!</v>
      </c>
      <c r="G55" s="126" t="e">
        <f t="shared" ref="G55:J55" si="27">B55/$G$6*1000</f>
        <v>#DIV/0!</v>
      </c>
      <c r="H55" s="126" t="e">
        <f t="shared" si="27"/>
        <v>#DIV/0!</v>
      </c>
      <c r="I55" s="126" t="e">
        <f t="shared" si="27"/>
        <v>#DIV/0!</v>
      </c>
      <c r="J55" s="126" t="e">
        <f t="shared" si="27"/>
        <v>#DIV/0!</v>
      </c>
      <c r="K55" s="27" t="s">
        <v>174</v>
      </c>
      <c r="L55" s="27"/>
      <c r="M55" s="27"/>
      <c r="N55" s="27"/>
      <c r="O55" s="27"/>
      <c r="P55" s="27"/>
      <c r="Q55" s="27"/>
      <c r="R55" s="27"/>
      <c r="S55" s="27"/>
      <c r="T55" s="27"/>
      <c r="U55" s="27"/>
      <c r="V55" s="27"/>
      <c r="W55" s="28"/>
      <c r="X55" s="30"/>
      <c r="Y55" s="30"/>
      <c r="Z55" s="30"/>
      <c r="AA55" s="30"/>
      <c r="AB55" s="30"/>
    </row>
    <row r="56" spans="1:28" s="1" customFormat="1" ht="15.75" thickBot="1" x14ac:dyDescent="0.3">
      <c r="A56" s="86">
        <f>A45-A51</f>
        <v>0</v>
      </c>
      <c r="B56" s="86">
        <f>B45-B51</f>
        <v>0</v>
      </c>
      <c r="C56" s="86">
        <f t="shared" ref="C56:E56" si="28">C45-C51</f>
        <v>0</v>
      </c>
      <c r="D56" s="86">
        <f t="shared" si="28"/>
        <v>0</v>
      </c>
      <c r="E56" s="86">
        <f t="shared" si="28"/>
        <v>0</v>
      </c>
      <c r="F56" s="126" t="e">
        <f>A56/$G$6*1000</f>
        <v>#DIV/0!</v>
      </c>
      <c r="G56" s="126" t="e">
        <f t="shared" ref="G56" si="29">B56/$G$6*1000</f>
        <v>#DIV/0!</v>
      </c>
      <c r="H56" s="126" t="e">
        <f t="shared" ref="H56" si="30">C56/$G$6*1000</f>
        <v>#DIV/0!</v>
      </c>
      <c r="I56" s="126" t="e">
        <f t="shared" ref="I56" si="31">D56/$G$6*1000</f>
        <v>#DIV/0!</v>
      </c>
      <c r="J56" s="126" t="e">
        <f t="shared" ref="J56" si="32">E56/$G$6*1000</f>
        <v>#DIV/0!</v>
      </c>
      <c r="K56" s="27" t="s">
        <v>180</v>
      </c>
      <c r="L56" s="27"/>
      <c r="M56" s="27"/>
      <c r="N56" s="27"/>
      <c r="O56" s="27"/>
      <c r="P56" s="27"/>
      <c r="Q56" s="27"/>
      <c r="R56" s="27"/>
      <c r="S56" s="27"/>
      <c r="T56" s="27"/>
      <c r="U56" s="27"/>
      <c r="V56" s="27"/>
      <c r="W56" s="28"/>
      <c r="X56" s="30"/>
      <c r="Y56" s="30"/>
      <c r="Z56" s="30"/>
      <c r="AA56" s="30"/>
      <c r="AB56" s="30"/>
    </row>
    <row r="57" spans="1:28" ht="20.25" x14ac:dyDescent="0.3">
      <c r="A57" s="64">
        <f>'Grunnlegende informasjon'!$B$16</f>
        <v>0</v>
      </c>
      <c r="B57" s="65"/>
      <c r="C57" s="65"/>
      <c r="D57" s="65"/>
      <c r="E57" s="65"/>
      <c r="F57" s="124"/>
      <c r="G57" s="124"/>
      <c r="H57" s="27"/>
      <c r="I57" s="27"/>
      <c r="J57" s="65"/>
      <c r="K57" s="27"/>
      <c r="L57" s="27"/>
      <c r="M57" s="27"/>
      <c r="N57" s="27"/>
      <c r="O57" s="27"/>
      <c r="P57" s="27"/>
      <c r="Q57" s="27"/>
      <c r="R57" s="27"/>
      <c r="S57" s="27"/>
      <c r="T57" s="27"/>
      <c r="U57" s="27"/>
      <c r="V57" s="27"/>
      <c r="W57" s="28"/>
    </row>
    <row r="58" spans="1:28" ht="16.5" thickBot="1" x14ac:dyDescent="0.3">
      <c r="A58" s="92" t="s">
        <v>14</v>
      </c>
      <c r="B58" s="67"/>
      <c r="C58" s="67"/>
      <c r="D58" s="67"/>
      <c r="E58" s="67"/>
      <c r="F58" s="124" t="s">
        <v>14</v>
      </c>
      <c r="G58" s="124"/>
      <c r="H58" s="67"/>
      <c r="I58" s="67"/>
      <c r="J58" s="67"/>
      <c r="K58" s="27"/>
      <c r="L58" s="27"/>
      <c r="M58" s="27"/>
      <c r="N58" s="27"/>
      <c r="O58" s="27"/>
      <c r="P58" s="27"/>
      <c r="Q58" s="27"/>
      <c r="R58" s="27"/>
      <c r="S58" s="27"/>
      <c r="T58" s="27"/>
      <c r="U58" s="27"/>
      <c r="V58" s="27"/>
      <c r="W58" s="28"/>
    </row>
    <row r="59" spans="1:28" x14ac:dyDescent="0.25">
      <c r="A59" s="87" t="s">
        <v>2</v>
      </c>
      <c r="B59" s="87" t="s">
        <v>3</v>
      </c>
      <c r="C59" s="87" t="s">
        <v>4</v>
      </c>
      <c r="D59" s="87" t="s">
        <v>6</v>
      </c>
      <c r="E59" s="87" t="s">
        <v>7</v>
      </c>
      <c r="F59" s="87" t="s">
        <v>2</v>
      </c>
      <c r="G59" s="87" t="s">
        <v>3</v>
      </c>
      <c r="H59" s="87" t="s">
        <v>4</v>
      </c>
      <c r="I59" s="87" t="s">
        <v>6</v>
      </c>
      <c r="J59" s="87" t="s">
        <v>7</v>
      </c>
      <c r="K59" s="27"/>
      <c r="L59" s="27"/>
      <c r="M59" s="27"/>
      <c r="N59" s="27"/>
      <c r="O59" s="27"/>
      <c r="P59" s="27"/>
      <c r="Q59" s="27"/>
      <c r="R59" s="27"/>
      <c r="S59" s="27"/>
      <c r="T59" s="27"/>
      <c r="U59" s="27"/>
      <c r="V59" s="27"/>
      <c r="W59" s="28"/>
    </row>
    <row r="60" spans="1:28" ht="15.75" thickBot="1" x14ac:dyDescent="0.3">
      <c r="A60" s="88" t="s">
        <v>54</v>
      </c>
      <c r="B60" s="88" t="s">
        <v>54</v>
      </c>
      <c r="C60" s="88" t="s">
        <v>54</v>
      </c>
      <c r="D60" s="88" t="s">
        <v>54</v>
      </c>
      <c r="E60" s="88" t="s">
        <v>54</v>
      </c>
      <c r="F60" s="88" t="s">
        <v>85</v>
      </c>
      <c r="G60" s="88" t="s">
        <v>85</v>
      </c>
      <c r="H60" s="88" t="s">
        <v>85</v>
      </c>
      <c r="I60" s="88" t="s">
        <v>85</v>
      </c>
      <c r="J60" s="88" t="s">
        <v>85</v>
      </c>
      <c r="K60" s="27"/>
      <c r="L60" s="27"/>
      <c r="M60" s="27"/>
      <c r="N60" s="27"/>
      <c r="O60" s="27"/>
      <c r="P60" s="27"/>
      <c r="Q60" s="27"/>
      <c r="R60" s="27"/>
      <c r="S60" s="27"/>
      <c r="T60" s="27"/>
      <c r="U60" s="27"/>
      <c r="V60" s="27"/>
      <c r="W60" s="28"/>
    </row>
    <row r="61" spans="1:28" ht="15.75" thickBot="1" x14ac:dyDescent="0.3">
      <c r="A61" s="88">
        <f>Næringstofftilførsel!AN26</f>
        <v>0</v>
      </c>
      <c r="B61" s="88">
        <f>Næringstofftilførsel!AO26</f>
        <v>0</v>
      </c>
      <c r="C61" s="88">
        <f>Næringstofftilførsel!AP26</f>
        <v>0</v>
      </c>
      <c r="D61" s="88">
        <f>Næringstofftilførsel!AQ26</f>
        <v>0</v>
      </c>
      <c r="E61" s="88">
        <f>Næringstofftilførsel!AR26</f>
        <v>0</v>
      </c>
      <c r="F61" s="131" t="e">
        <f>A61/$G$7*1000</f>
        <v>#DIV/0!</v>
      </c>
      <c r="G61" s="131" t="e">
        <f>B61/$G$7*1000</f>
        <v>#DIV/0!</v>
      </c>
      <c r="H61" s="131" t="e">
        <f>C61/$G$7*1000</f>
        <v>#DIV/0!</v>
      </c>
      <c r="I61" s="131" t="e">
        <f>D61/$G$7*1000</f>
        <v>#DIV/0!</v>
      </c>
      <c r="J61" s="131" t="e">
        <f>E61/$G$7*1000</f>
        <v>#DIV/0!</v>
      </c>
      <c r="K61" s="27"/>
      <c r="L61" s="27"/>
      <c r="M61" s="27"/>
      <c r="N61" s="27"/>
      <c r="O61" s="27"/>
      <c r="P61" s="27"/>
      <c r="Q61" s="27"/>
      <c r="R61" s="27"/>
      <c r="S61" s="27"/>
      <c r="T61" s="27"/>
      <c r="U61" s="27"/>
      <c r="V61" s="27"/>
      <c r="W61" s="28"/>
    </row>
    <row r="62" spans="1:28" ht="16.5" thickBot="1" x14ac:dyDescent="0.3">
      <c r="A62" s="66" t="s">
        <v>15</v>
      </c>
      <c r="B62" s="67"/>
      <c r="C62" s="67"/>
      <c r="D62" s="67"/>
      <c r="E62" s="67"/>
      <c r="F62" s="66" t="s">
        <v>15</v>
      </c>
      <c r="G62" s="67"/>
      <c r="H62" s="67"/>
      <c r="I62" s="67"/>
      <c r="J62" s="67"/>
      <c r="K62" s="27"/>
      <c r="L62" s="27"/>
      <c r="M62" s="27"/>
      <c r="N62" s="27"/>
      <c r="O62" s="27"/>
      <c r="P62" s="27"/>
      <c r="Q62" s="27"/>
      <c r="R62" s="27"/>
      <c r="S62" s="27"/>
      <c r="T62" s="27"/>
      <c r="U62" s="27"/>
      <c r="V62" s="27"/>
      <c r="W62" s="28"/>
    </row>
    <row r="63" spans="1:28" x14ac:dyDescent="0.25">
      <c r="A63" s="87" t="s">
        <v>2</v>
      </c>
      <c r="B63" s="87" t="s">
        <v>3</v>
      </c>
      <c r="C63" s="87" t="s">
        <v>4</v>
      </c>
      <c r="D63" s="87" t="s">
        <v>6</v>
      </c>
      <c r="E63" s="87" t="s">
        <v>7</v>
      </c>
      <c r="F63" s="87" t="s">
        <v>2</v>
      </c>
      <c r="G63" s="87" t="s">
        <v>3</v>
      </c>
      <c r="H63" s="87" t="s">
        <v>4</v>
      </c>
      <c r="I63" s="87" t="s">
        <v>6</v>
      </c>
      <c r="J63" s="87" t="s">
        <v>7</v>
      </c>
      <c r="K63" s="27"/>
      <c r="L63" s="27"/>
      <c r="M63" s="27"/>
      <c r="N63" s="27"/>
      <c r="O63" s="27"/>
      <c r="P63" s="27"/>
      <c r="Q63" s="27"/>
      <c r="R63" s="27"/>
      <c r="S63" s="27"/>
      <c r="T63" s="27"/>
      <c r="U63" s="27"/>
      <c r="V63" s="27"/>
      <c r="W63" s="28"/>
    </row>
    <row r="64" spans="1:28" ht="15.75" thickBot="1" x14ac:dyDescent="0.3">
      <c r="A64" s="88" t="s">
        <v>54</v>
      </c>
      <c r="B64" s="88" t="s">
        <v>54</v>
      </c>
      <c r="C64" s="88" t="s">
        <v>54</v>
      </c>
      <c r="D64" s="88" t="s">
        <v>54</v>
      </c>
      <c r="E64" s="88" t="s">
        <v>54</v>
      </c>
      <c r="F64" s="88" t="s">
        <v>85</v>
      </c>
      <c r="G64" s="88" t="s">
        <v>85</v>
      </c>
      <c r="H64" s="88" t="s">
        <v>85</v>
      </c>
      <c r="I64" s="88" t="s">
        <v>85</v>
      </c>
      <c r="J64" s="88" t="s">
        <v>85</v>
      </c>
      <c r="K64" s="27"/>
      <c r="L64" s="27"/>
      <c r="M64" s="27"/>
      <c r="N64" s="27"/>
      <c r="O64" s="27"/>
      <c r="P64" s="27"/>
      <c r="Q64" s="27"/>
      <c r="R64" s="27"/>
      <c r="S64" s="27"/>
      <c r="T64" s="27"/>
      <c r="U64" s="27"/>
      <c r="V64" s="27"/>
      <c r="W64" s="28"/>
    </row>
    <row r="65" spans="1:23" ht="15.75" thickBot="1" x14ac:dyDescent="0.3">
      <c r="A65" s="88">
        <f>'Fjernes med planter'!AN43</f>
        <v>0</v>
      </c>
      <c r="B65" s="88">
        <f>'Fjernes med planter'!AO43</f>
        <v>0</v>
      </c>
      <c r="C65" s="88">
        <f>'Fjernes med planter'!AP43</f>
        <v>0</v>
      </c>
      <c r="D65" s="88">
        <f>'Fjernes med planter'!AQ43</f>
        <v>0</v>
      </c>
      <c r="E65" s="88">
        <f>'Fjernes med planter'!AR43</f>
        <v>0</v>
      </c>
      <c r="F65" s="131" t="e">
        <f>A65/$G$7*1000</f>
        <v>#DIV/0!</v>
      </c>
      <c r="G65" s="131" t="e">
        <f t="shared" ref="G65:J65" si="33">B65/$G$7*1000</f>
        <v>#DIV/0!</v>
      </c>
      <c r="H65" s="131" t="e">
        <f t="shared" si="33"/>
        <v>#DIV/0!</v>
      </c>
      <c r="I65" s="131" t="e">
        <f t="shared" si="33"/>
        <v>#DIV/0!</v>
      </c>
      <c r="J65" s="131" t="e">
        <f t="shared" si="33"/>
        <v>#DIV/0!</v>
      </c>
      <c r="K65" s="27" t="s">
        <v>174</v>
      </c>
      <c r="L65" s="27"/>
      <c r="M65" s="27"/>
      <c r="N65" s="27"/>
      <c r="O65" s="27"/>
      <c r="P65" s="27"/>
      <c r="Q65" s="27"/>
      <c r="R65" s="27"/>
      <c r="S65" s="27"/>
      <c r="T65" s="27"/>
      <c r="U65" s="27"/>
      <c r="V65" s="27"/>
      <c r="W65" s="28"/>
    </row>
    <row r="66" spans="1:23" ht="15.75" thickBot="1" x14ac:dyDescent="0.3">
      <c r="A66" s="88">
        <f>'Fjernes med planter'!AN44</f>
        <v>0</v>
      </c>
      <c r="B66" s="88">
        <f>'Fjernes med planter'!AO44</f>
        <v>0</v>
      </c>
      <c r="C66" s="88">
        <f>'Fjernes med planter'!AP44</f>
        <v>0</v>
      </c>
      <c r="D66" s="88">
        <f>'Fjernes med planter'!AQ44</f>
        <v>0</v>
      </c>
      <c r="E66" s="88">
        <f>'Fjernes med planter'!AR44</f>
        <v>0</v>
      </c>
      <c r="F66" s="131" t="e">
        <f t="shared" ref="F66:F67" si="34">A66/$G$7*1000</f>
        <v>#DIV/0!</v>
      </c>
      <c r="G66" s="131" t="e">
        <f t="shared" ref="G66:G67" si="35">B66/$G$7*1000</f>
        <v>#DIV/0!</v>
      </c>
      <c r="H66" s="131" t="e">
        <f t="shared" ref="H66:H67" si="36">C66/$G$7*1000</f>
        <v>#DIV/0!</v>
      </c>
      <c r="I66" s="131" t="e">
        <f t="shared" ref="I66:I67" si="37">D66/$G$7*1000</f>
        <v>#DIV/0!</v>
      </c>
      <c r="J66" s="131" t="e">
        <f t="shared" ref="J66:J67" si="38">E66/$G$7*1000</f>
        <v>#DIV/0!</v>
      </c>
      <c r="K66" s="27" t="s">
        <v>175</v>
      </c>
      <c r="L66" s="27"/>
      <c r="M66" s="27"/>
      <c r="N66" s="27"/>
      <c r="O66" s="27"/>
      <c r="P66" s="27"/>
      <c r="Q66" s="27"/>
      <c r="R66" s="27"/>
      <c r="S66" s="27"/>
      <c r="T66" s="27"/>
      <c r="U66" s="27"/>
      <c r="V66" s="27"/>
      <c r="W66" s="28"/>
    </row>
    <row r="67" spans="1:23" ht="15.75" thickBot="1" x14ac:dyDescent="0.3">
      <c r="A67" s="88">
        <f>'Fjernes med planter'!AN45</f>
        <v>0</v>
      </c>
      <c r="B67" s="88">
        <f>'Fjernes med planter'!AO45</f>
        <v>0</v>
      </c>
      <c r="C67" s="88">
        <f>'Fjernes med planter'!AP45</f>
        <v>0</v>
      </c>
      <c r="D67" s="88">
        <f>'Fjernes med planter'!AQ45</f>
        <v>0</v>
      </c>
      <c r="E67" s="88">
        <f>'Fjernes med planter'!AR45</f>
        <v>0</v>
      </c>
      <c r="F67" s="131" t="e">
        <f t="shared" si="34"/>
        <v>#DIV/0!</v>
      </c>
      <c r="G67" s="131" t="e">
        <f t="shared" si="35"/>
        <v>#DIV/0!</v>
      </c>
      <c r="H67" s="131" t="e">
        <f t="shared" si="36"/>
        <v>#DIV/0!</v>
      </c>
      <c r="I67" s="131" t="e">
        <f t="shared" si="37"/>
        <v>#DIV/0!</v>
      </c>
      <c r="J67" s="131" t="e">
        <f t="shared" si="38"/>
        <v>#DIV/0!</v>
      </c>
      <c r="K67" s="27" t="s">
        <v>180</v>
      </c>
      <c r="L67" s="27"/>
      <c r="M67" s="27"/>
      <c r="N67" s="27"/>
      <c r="O67" s="27"/>
      <c r="P67" s="27"/>
      <c r="Q67" s="27"/>
      <c r="R67" s="27"/>
      <c r="S67" s="27"/>
      <c r="T67" s="27"/>
      <c r="U67" s="27"/>
      <c r="V67" s="27"/>
      <c r="W67" s="28"/>
    </row>
    <row r="68" spans="1:23" ht="16.5" thickBot="1" x14ac:dyDescent="0.3">
      <c r="A68" s="66" t="s">
        <v>90</v>
      </c>
      <c r="B68" s="67"/>
      <c r="C68" s="67"/>
      <c r="D68" s="67"/>
      <c r="E68" s="67"/>
      <c r="F68" s="66" t="s">
        <v>90</v>
      </c>
      <c r="G68" s="67"/>
      <c r="H68" s="67"/>
      <c r="I68" s="67"/>
      <c r="J68" s="67"/>
      <c r="K68" s="27"/>
      <c r="L68" s="27"/>
      <c r="M68" s="27"/>
      <c r="N68" s="27"/>
      <c r="O68" s="27"/>
      <c r="P68" s="27"/>
      <c r="Q68" s="27"/>
      <c r="R68" s="27"/>
      <c r="S68" s="27"/>
      <c r="T68" s="27"/>
      <c r="U68" s="27"/>
      <c r="V68" s="27"/>
      <c r="W68" s="28"/>
    </row>
    <row r="69" spans="1:23" x14ac:dyDescent="0.25">
      <c r="A69" s="89" t="s">
        <v>2</v>
      </c>
      <c r="B69" s="89" t="s">
        <v>3</v>
      </c>
      <c r="C69" s="89" t="s">
        <v>4</v>
      </c>
      <c r="D69" s="89" t="s">
        <v>6</v>
      </c>
      <c r="E69" s="89" t="s">
        <v>7</v>
      </c>
      <c r="F69" s="89" t="s">
        <v>2</v>
      </c>
      <c r="G69" s="89" t="s">
        <v>3</v>
      </c>
      <c r="H69" s="89" t="s">
        <v>4</v>
      </c>
      <c r="I69" s="89" t="s">
        <v>6</v>
      </c>
      <c r="J69" s="89" t="s">
        <v>7</v>
      </c>
      <c r="K69" s="27"/>
      <c r="L69" s="27"/>
      <c r="M69" s="27"/>
      <c r="N69" s="27"/>
      <c r="O69" s="27"/>
      <c r="P69" s="27"/>
      <c r="Q69" s="27"/>
      <c r="R69" s="27"/>
      <c r="S69" s="27"/>
      <c r="T69" s="27"/>
      <c r="U69" s="27"/>
      <c r="V69" s="27"/>
      <c r="W69" s="28"/>
    </row>
    <row r="70" spans="1:23" ht="15.75" thickBot="1" x14ac:dyDescent="0.3">
      <c r="A70" s="90" t="s">
        <v>54</v>
      </c>
      <c r="B70" s="90" t="s">
        <v>54</v>
      </c>
      <c r="C70" s="90" t="s">
        <v>54</v>
      </c>
      <c r="D70" s="90" t="s">
        <v>54</v>
      </c>
      <c r="E70" s="90" t="s">
        <v>54</v>
      </c>
      <c r="F70" s="90" t="s">
        <v>85</v>
      </c>
      <c r="G70" s="90" t="s">
        <v>85</v>
      </c>
      <c r="H70" s="90" t="s">
        <v>85</v>
      </c>
      <c r="I70" s="90" t="s">
        <v>85</v>
      </c>
      <c r="J70" s="90" t="s">
        <v>85</v>
      </c>
      <c r="K70" s="27"/>
      <c r="L70" s="27"/>
      <c r="M70" s="27"/>
      <c r="N70" s="27"/>
      <c r="O70" s="27"/>
      <c r="P70" s="27"/>
      <c r="Q70" s="27"/>
      <c r="R70" s="27"/>
      <c r="S70" s="27"/>
      <c r="T70" s="27"/>
      <c r="U70" s="27"/>
      <c r="V70" s="27"/>
      <c r="W70" s="28"/>
    </row>
    <row r="71" spans="1:23" ht="15.75" thickBot="1" x14ac:dyDescent="0.3">
      <c r="A71" s="90">
        <f>A61-A65</f>
        <v>0</v>
      </c>
      <c r="B71" s="90">
        <f>B61-B65</f>
        <v>0</v>
      </c>
      <c r="C71" s="90">
        <f>C61-C65</f>
        <v>0</v>
      </c>
      <c r="D71" s="90">
        <f>D61-D65</f>
        <v>0</v>
      </c>
      <c r="E71" s="90">
        <f>E61-E65</f>
        <v>0</v>
      </c>
      <c r="F71" s="132" t="e">
        <f>A71/$G$7*1000</f>
        <v>#DIV/0!</v>
      </c>
      <c r="G71" s="132" t="e">
        <f t="shared" ref="G71:J71" si="39">B71/$G$7*1000</f>
        <v>#DIV/0!</v>
      </c>
      <c r="H71" s="132" t="e">
        <f t="shared" si="39"/>
        <v>#DIV/0!</v>
      </c>
      <c r="I71" s="132" t="e">
        <f t="shared" si="39"/>
        <v>#DIV/0!</v>
      </c>
      <c r="J71" s="132" t="e">
        <f t="shared" si="39"/>
        <v>#DIV/0!</v>
      </c>
      <c r="K71" s="27" t="s">
        <v>174</v>
      </c>
      <c r="L71" s="27"/>
      <c r="M71" s="27"/>
      <c r="N71" s="27"/>
      <c r="O71" s="27"/>
      <c r="P71" s="27"/>
      <c r="Q71" s="27"/>
      <c r="R71" s="27"/>
      <c r="S71" s="27"/>
      <c r="T71" s="27"/>
      <c r="U71" s="27"/>
      <c r="V71" s="27"/>
      <c r="W71" s="28"/>
    </row>
    <row r="72" spans="1:23" ht="15.75" thickBot="1" x14ac:dyDescent="0.3">
      <c r="A72" s="90">
        <f>A61-A67</f>
        <v>0</v>
      </c>
      <c r="B72" s="90">
        <f t="shared" ref="B72:E72" si="40">B61-B67</f>
        <v>0</v>
      </c>
      <c r="C72" s="90">
        <f t="shared" si="40"/>
        <v>0</v>
      </c>
      <c r="D72" s="90">
        <f t="shared" si="40"/>
        <v>0</v>
      </c>
      <c r="E72" s="90">
        <f t="shared" si="40"/>
        <v>0</v>
      </c>
      <c r="F72" s="132" t="e">
        <f>A72/$G$7*1000</f>
        <v>#DIV/0!</v>
      </c>
      <c r="G72" s="132" t="e">
        <f t="shared" ref="G72" si="41">B72/$G$7*1000</f>
        <v>#DIV/0!</v>
      </c>
      <c r="H72" s="132" t="e">
        <f t="shared" ref="H72" si="42">C72/$G$7*1000</f>
        <v>#DIV/0!</v>
      </c>
      <c r="I72" s="132" t="e">
        <f t="shared" ref="I72" si="43">D72/$G$7*1000</f>
        <v>#DIV/0!</v>
      </c>
      <c r="J72" s="132" t="e">
        <f t="shared" ref="J72" si="44">E72/$G$7*1000</f>
        <v>#DIV/0!</v>
      </c>
      <c r="K72" s="27" t="s">
        <v>180</v>
      </c>
      <c r="L72" s="27"/>
      <c r="M72" s="27"/>
      <c r="N72" s="27"/>
      <c r="O72" s="27"/>
      <c r="P72" s="27"/>
      <c r="Q72" s="27"/>
      <c r="R72" s="27"/>
      <c r="S72" s="27"/>
      <c r="T72" s="27"/>
      <c r="U72" s="27"/>
      <c r="V72" s="27"/>
      <c r="W72" s="28"/>
    </row>
    <row r="73" spans="1:23" ht="20.25" x14ac:dyDescent="0.3">
      <c r="A73" s="64">
        <f>'Grunnlegende informasjon'!$B$17</f>
        <v>0</v>
      </c>
      <c r="B73" s="65"/>
      <c r="C73" s="65"/>
      <c r="D73" s="65"/>
      <c r="E73" s="65"/>
      <c r="F73" s="124"/>
      <c r="G73" s="124"/>
      <c r="H73" s="27"/>
      <c r="I73" s="27"/>
      <c r="J73" s="27"/>
      <c r="K73" s="27"/>
      <c r="L73" s="27"/>
      <c r="M73" s="27"/>
      <c r="N73" s="27"/>
      <c r="O73" s="27"/>
      <c r="P73" s="27"/>
      <c r="Q73" s="27"/>
      <c r="R73" s="27"/>
      <c r="S73" s="27"/>
      <c r="T73" s="27"/>
      <c r="U73" s="27"/>
      <c r="V73" s="27"/>
      <c r="W73" s="28"/>
    </row>
    <row r="74" spans="1:23" ht="16.5" thickBot="1" x14ac:dyDescent="0.3">
      <c r="A74" s="92" t="s">
        <v>14</v>
      </c>
      <c r="B74" s="67"/>
      <c r="C74" s="67"/>
      <c r="D74" s="67"/>
      <c r="E74" s="67"/>
      <c r="F74" s="124" t="s">
        <v>14</v>
      </c>
      <c r="G74" s="124"/>
      <c r="H74" s="67"/>
      <c r="I74" s="67"/>
      <c r="J74" s="67"/>
      <c r="K74" s="27"/>
      <c r="L74" s="27"/>
      <c r="M74" s="27"/>
      <c r="N74" s="27"/>
      <c r="O74" s="27"/>
      <c r="P74" s="27"/>
      <c r="Q74" s="27"/>
      <c r="R74" s="27"/>
      <c r="S74" s="27"/>
      <c r="T74" s="27"/>
      <c r="U74" s="27"/>
      <c r="V74" s="27"/>
      <c r="W74" s="28"/>
    </row>
    <row r="75" spans="1:23" x14ac:dyDescent="0.25">
      <c r="A75" s="127" t="s">
        <v>2</v>
      </c>
      <c r="B75" s="127" t="s">
        <v>3</v>
      </c>
      <c r="C75" s="127" t="s">
        <v>4</v>
      </c>
      <c r="D75" s="127" t="s">
        <v>6</v>
      </c>
      <c r="E75" s="127" t="s">
        <v>7</v>
      </c>
      <c r="F75" s="127" t="s">
        <v>2</v>
      </c>
      <c r="G75" s="127" t="s">
        <v>3</v>
      </c>
      <c r="H75" s="127" t="s">
        <v>4</v>
      </c>
      <c r="I75" s="127" t="s">
        <v>6</v>
      </c>
      <c r="J75" s="127" t="s">
        <v>7</v>
      </c>
      <c r="K75" s="27"/>
      <c r="L75" s="27"/>
      <c r="M75" s="27"/>
      <c r="N75" s="27"/>
      <c r="O75" s="27"/>
      <c r="P75" s="27"/>
      <c r="Q75" s="27"/>
      <c r="R75" s="27"/>
      <c r="S75" s="27"/>
      <c r="T75" s="27"/>
      <c r="U75" s="27"/>
      <c r="V75" s="27"/>
      <c r="W75" s="28"/>
    </row>
    <row r="76" spans="1:23" ht="15.75" thickBot="1" x14ac:dyDescent="0.3">
      <c r="A76" s="128" t="s">
        <v>54</v>
      </c>
      <c r="B76" s="128" t="s">
        <v>54</v>
      </c>
      <c r="C76" s="128" t="s">
        <v>54</v>
      </c>
      <c r="D76" s="128" t="s">
        <v>54</v>
      </c>
      <c r="E76" s="128" t="s">
        <v>54</v>
      </c>
      <c r="F76" s="128" t="s">
        <v>85</v>
      </c>
      <c r="G76" s="128" t="s">
        <v>85</v>
      </c>
      <c r="H76" s="128" t="s">
        <v>85</v>
      </c>
      <c r="I76" s="128" t="s">
        <v>85</v>
      </c>
      <c r="J76" s="128" t="s">
        <v>85</v>
      </c>
      <c r="K76" s="27"/>
      <c r="L76" s="27"/>
      <c r="M76" s="27"/>
      <c r="N76" s="27"/>
      <c r="O76" s="27"/>
      <c r="P76" s="27"/>
      <c r="Q76" s="27"/>
      <c r="R76" s="27"/>
      <c r="S76" s="27"/>
      <c r="T76" s="27"/>
      <c r="U76" s="27"/>
      <c r="V76" s="27"/>
      <c r="W76" s="28"/>
    </row>
    <row r="77" spans="1:23" ht="15.75" thickBot="1" x14ac:dyDescent="0.3">
      <c r="A77" s="128">
        <f>Næringstofftilførsel!AU26</f>
        <v>0</v>
      </c>
      <c r="B77" s="128">
        <f>Næringstofftilførsel!AV26</f>
        <v>0</v>
      </c>
      <c r="C77" s="128">
        <f>Næringstofftilførsel!AW26</f>
        <v>0</v>
      </c>
      <c r="D77" s="128">
        <f>Næringstofftilførsel!AX26</f>
        <v>0</v>
      </c>
      <c r="E77" s="128">
        <f>Næringstofftilførsel!AY26</f>
        <v>0</v>
      </c>
      <c r="F77" s="133" t="e">
        <f>A77/$G$8*1000</f>
        <v>#DIV/0!</v>
      </c>
      <c r="G77" s="133" t="e">
        <f t="shared" ref="G77:J77" si="45">B77/$G$8*1000</f>
        <v>#DIV/0!</v>
      </c>
      <c r="H77" s="133" t="e">
        <f t="shared" si="45"/>
        <v>#DIV/0!</v>
      </c>
      <c r="I77" s="133" t="e">
        <f t="shared" si="45"/>
        <v>#DIV/0!</v>
      </c>
      <c r="J77" s="133" t="e">
        <f t="shared" si="45"/>
        <v>#DIV/0!</v>
      </c>
      <c r="K77" s="27"/>
      <c r="L77" s="27"/>
      <c r="M77" s="27"/>
      <c r="N77" s="27"/>
      <c r="O77" s="27"/>
      <c r="P77" s="27"/>
      <c r="Q77" s="27"/>
      <c r="R77" s="27"/>
      <c r="S77" s="27"/>
      <c r="T77" s="27"/>
      <c r="U77" s="27"/>
      <c r="V77" s="27"/>
      <c r="W77" s="28"/>
    </row>
    <row r="78" spans="1:23" ht="16.5" thickBot="1" x14ac:dyDescent="0.3">
      <c r="A78" s="66" t="s">
        <v>15</v>
      </c>
      <c r="B78" s="67"/>
      <c r="C78" s="67"/>
      <c r="D78" s="67"/>
      <c r="E78" s="67"/>
      <c r="F78" s="66" t="s">
        <v>15</v>
      </c>
      <c r="G78" s="67"/>
      <c r="H78" s="67"/>
      <c r="I78" s="67"/>
      <c r="J78" s="67"/>
      <c r="K78" s="27"/>
      <c r="L78" s="27"/>
      <c r="M78" s="27"/>
      <c r="N78" s="27"/>
      <c r="O78" s="27"/>
      <c r="P78" s="27"/>
      <c r="Q78" s="27"/>
      <c r="R78" s="27"/>
      <c r="S78" s="27"/>
      <c r="T78" s="27"/>
      <c r="U78" s="27"/>
      <c r="V78" s="27"/>
      <c r="W78" s="28"/>
    </row>
    <row r="79" spans="1:23" x14ac:dyDescent="0.25">
      <c r="A79" s="127" t="s">
        <v>2</v>
      </c>
      <c r="B79" s="127" t="s">
        <v>3</v>
      </c>
      <c r="C79" s="127" t="s">
        <v>4</v>
      </c>
      <c r="D79" s="127" t="s">
        <v>6</v>
      </c>
      <c r="E79" s="127" t="s">
        <v>7</v>
      </c>
      <c r="F79" s="127" t="s">
        <v>2</v>
      </c>
      <c r="G79" s="127" t="s">
        <v>3</v>
      </c>
      <c r="H79" s="127" t="s">
        <v>4</v>
      </c>
      <c r="I79" s="127" t="s">
        <v>6</v>
      </c>
      <c r="J79" s="127" t="s">
        <v>7</v>
      </c>
      <c r="K79" s="27"/>
      <c r="L79" s="27"/>
      <c r="M79" s="27"/>
      <c r="N79" s="27"/>
      <c r="O79" s="27"/>
      <c r="P79" s="27"/>
      <c r="Q79" s="27"/>
      <c r="R79" s="27"/>
      <c r="S79" s="27"/>
      <c r="T79" s="27"/>
      <c r="U79" s="27"/>
      <c r="V79" s="27"/>
      <c r="W79" s="28"/>
    </row>
    <row r="80" spans="1:23" ht="15.75" thickBot="1" x14ac:dyDescent="0.3">
      <c r="A80" s="128" t="s">
        <v>54</v>
      </c>
      <c r="B80" s="128" t="s">
        <v>54</v>
      </c>
      <c r="C80" s="128" t="s">
        <v>54</v>
      </c>
      <c r="D80" s="128" t="s">
        <v>54</v>
      </c>
      <c r="E80" s="128" t="s">
        <v>54</v>
      </c>
      <c r="F80" s="128" t="s">
        <v>85</v>
      </c>
      <c r="G80" s="128" t="s">
        <v>85</v>
      </c>
      <c r="H80" s="128" t="s">
        <v>85</v>
      </c>
      <c r="I80" s="128" t="s">
        <v>85</v>
      </c>
      <c r="J80" s="128" t="s">
        <v>85</v>
      </c>
      <c r="K80" s="27"/>
      <c r="L80" s="27"/>
      <c r="M80" s="27"/>
      <c r="N80" s="27"/>
      <c r="O80" s="27"/>
      <c r="P80" s="27"/>
      <c r="Q80" s="27"/>
      <c r="R80" s="27"/>
      <c r="S80" s="27"/>
      <c r="T80" s="27"/>
      <c r="U80" s="27"/>
      <c r="V80" s="27"/>
      <c r="W80" s="28"/>
    </row>
    <row r="81" spans="1:23" ht="15.75" thickBot="1" x14ac:dyDescent="0.3">
      <c r="A81" s="128">
        <f>'Fjernes med planter'!AU43</f>
        <v>0</v>
      </c>
      <c r="B81" s="128">
        <f>'Fjernes med planter'!AV43</f>
        <v>0</v>
      </c>
      <c r="C81" s="128">
        <f>'Fjernes med planter'!AW43</f>
        <v>0</v>
      </c>
      <c r="D81" s="128">
        <f>'Fjernes med planter'!AX43</f>
        <v>0</v>
      </c>
      <c r="E81" s="128">
        <f>'Fjernes med planter'!AY43</f>
        <v>0</v>
      </c>
      <c r="F81" s="133" t="e">
        <f>A81/$G$8*1000</f>
        <v>#DIV/0!</v>
      </c>
      <c r="G81" s="133" t="e">
        <f t="shared" ref="G81:J81" si="46">B81/$G$8*1000</f>
        <v>#DIV/0!</v>
      </c>
      <c r="H81" s="133" t="e">
        <f t="shared" si="46"/>
        <v>#DIV/0!</v>
      </c>
      <c r="I81" s="133" t="e">
        <f t="shared" si="46"/>
        <v>#DIV/0!</v>
      </c>
      <c r="J81" s="133" t="e">
        <f t="shared" si="46"/>
        <v>#DIV/0!</v>
      </c>
      <c r="K81" s="27" t="s">
        <v>174</v>
      </c>
      <c r="L81" s="27"/>
      <c r="M81" s="27"/>
      <c r="N81" s="27"/>
      <c r="O81" s="27"/>
      <c r="P81" s="27"/>
      <c r="Q81" s="27"/>
      <c r="R81" s="27"/>
      <c r="S81" s="27"/>
      <c r="T81" s="27"/>
      <c r="U81" s="27"/>
      <c r="V81" s="27"/>
      <c r="W81" s="28"/>
    </row>
    <row r="82" spans="1:23" ht="15.75" thickBot="1" x14ac:dyDescent="0.3">
      <c r="A82" s="128">
        <f>'Fjernes med planter'!AU44</f>
        <v>0</v>
      </c>
      <c r="B82" s="128">
        <f>'Fjernes med planter'!AV44</f>
        <v>0</v>
      </c>
      <c r="C82" s="128">
        <f>'Fjernes med planter'!AW44</f>
        <v>0</v>
      </c>
      <c r="D82" s="128">
        <f>'Fjernes med planter'!AX44</f>
        <v>0</v>
      </c>
      <c r="E82" s="128">
        <f>'Fjernes med planter'!AY44</f>
        <v>0</v>
      </c>
      <c r="F82" s="133" t="e">
        <f t="shared" ref="F82:F83" si="47">A82/$G$8*1000</f>
        <v>#DIV/0!</v>
      </c>
      <c r="G82" s="133" t="e">
        <f t="shared" ref="G82:G83" si="48">B82/$G$8*1000</f>
        <v>#DIV/0!</v>
      </c>
      <c r="H82" s="133" t="e">
        <f t="shared" ref="H82:H83" si="49">C82/$G$8*1000</f>
        <v>#DIV/0!</v>
      </c>
      <c r="I82" s="133" t="e">
        <f t="shared" ref="I82:I83" si="50">D82/$G$8*1000</f>
        <v>#DIV/0!</v>
      </c>
      <c r="J82" s="133" t="e">
        <f t="shared" ref="J82:J83" si="51">E82/$G$8*1000</f>
        <v>#DIV/0!</v>
      </c>
      <c r="K82" s="27" t="s">
        <v>175</v>
      </c>
      <c r="L82" s="27"/>
      <c r="M82" s="27"/>
      <c r="N82" s="27"/>
      <c r="O82" s="27"/>
      <c r="P82" s="27"/>
      <c r="Q82" s="27"/>
      <c r="R82" s="27"/>
      <c r="S82" s="27"/>
      <c r="T82" s="27"/>
      <c r="U82" s="27"/>
      <c r="V82" s="27"/>
      <c r="W82" s="28"/>
    </row>
    <row r="83" spans="1:23" ht="15.75" thickBot="1" x14ac:dyDescent="0.3">
      <c r="A83" s="128">
        <f>'Fjernes med planter'!AU45</f>
        <v>0</v>
      </c>
      <c r="B83" s="128">
        <f>'Fjernes med planter'!AV45</f>
        <v>0</v>
      </c>
      <c r="C83" s="128">
        <f>'Fjernes med planter'!AW45</f>
        <v>0</v>
      </c>
      <c r="D83" s="128">
        <f>'Fjernes med planter'!AX45</f>
        <v>0</v>
      </c>
      <c r="E83" s="128">
        <f>'Fjernes med planter'!AY45</f>
        <v>0</v>
      </c>
      <c r="F83" s="133" t="e">
        <f t="shared" si="47"/>
        <v>#DIV/0!</v>
      </c>
      <c r="G83" s="133" t="e">
        <f t="shared" si="48"/>
        <v>#DIV/0!</v>
      </c>
      <c r="H83" s="133" t="e">
        <f t="shared" si="49"/>
        <v>#DIV/0!</v>
      </c>
      <c r="I83" s="133" t="e">
        <f t="shared" si="50"/>
        <v>#DIV/0!</v>
      </c>
      <c r="J83" s="133" t="e">
        <f t="shared" si="51"/>
        <v>#DIV/0!</v>
      </c>
      <c r="K83" s="27" t="s">
        <v>180</v>
      </c>
      <c r="L83" s="27"/>
      <c r="M83" s="27"/>
      <c r="N83" s="27"/>
      <c r="O83" s="27"/>
      <c r="P83" s="27"/>
      <c r="Q83" s="27"/>
      <c r="R83" s="27"/>
      <c r="S83" s="27"/>
      <c r="T83" s="27"/>
      <c r="U83" s="27"/>
      <c r="V83" s="27"/>
      <c r="W83" s="28"/>
    </row>
    <row r="84" spans="1:23" ht="16.5" thickBot="1" x14ac:dyDescent="0.3">
      <c r="A84" s="66" t="s">
        <v>90</v>
      </c>
      <c r="B84" s="67"/>
      <c r="C84" s="67"/>
      <c r="D84" s="67"/>
      <c r="E84" s="67"/>
      <c r="F84" s="66" t="s">
        <v>90</v>
      </c>
      <c r="G84" s="67"/>
      <c r="H84" s="67"/>
      <c r="I84" s="67"/>
      <c r="J84" s="67"/>
      <c r="K84" s="27"/>
      <c r="L84" s="27"/>
      <c r="M84" s="27"/>
      <c r="N84" s="27"/>
      <c r="O84" s="27"/>
      <c r="P84" s="27"/>
      <c r="Q84" s="27"/>
      <c r="R84" s="27"/>
      <c r="S84" s="27"/>
      <c r="T84" s="27"/>
      <c r="U84" s="27"/>
      <c r="V84" s="27"/>
      <c r="W84" s="28"/>
    </row>
    <row r="85" spans="1:23" x14ac:dyDescent="0.25">
      <c r="A85" s="129" t="s">
        <v>2</v>
      </c>
      <c r="B85" s="129" t="s">
        <v>3</v>
      </c>
      <c r="C85" s="129" t="s">
        <v>4</v>
      </c>
      <c r="D85" s="129" t="s">
        <v>6</v>
      </c>
      <c r="E85" s="129" t="s">
        <v>7</v>
      </c>
      <c r="F85" s="129" t="s">
        <v>2</v>
      </c>
      <c r="G85" s="129" t="s">
        <v>3</v>
      </c>
      <c r="H85" s="129" t="s">
        <v>4</v>
      </c>
      <c r="I85" s="129" t="s">
        <v>6</v>
      </c>
      <c r="J85" s="129" t="s">
        <v>7</v>
      </c>
      <c r="K85" s="27"/>
      <c r="L85" s="27"/>
      <c r="M85" s="27"/>
      <c r="N85" s="27"/>
      <c r="O85" s="27"/>
      <c r="P85" s="27"/>
      <c r="Q85" s="27"/>
      <c r="R85" s="27"/>
      <c r="S85" s="27"/>
      <c r="T85" s="27"/>
      <c r="U85" s="27"/>
      <c r="V85" s="27"/>
      <c r="W85" s="28"/>
    </row>
    <row r="86" spans="1:23" ht="15.75" thickBot="1" x14ac:dyDescent="0.3">
      <c r="A86" s="130" t="s">
        <v>54</v>
      </c>
      <c r="B86" s="130" t="s">
        <v>54</v>
      </c>
      <c r="C86" s="130" t="s">
        <v>54</v>
      </c>
      <c r="D86" s="130" t="s">
        <v>54</v>
      </c>
      <c r="E86" s="130" t="s">
        <v>54</v>
      </c>
      <c r="F86" s="130" t="s">
        <v>85</v>
      </c>
      <c r="G86" s="130" t="s">
        <v>85</v>
      </c>
      <c r="H86" s="130" t="s">
        <v>85</v>
      </c>
      <c r="I86" s="130" t="s">
        <v>85</v>
      </c>
      <c r="J86" s="130" t="s">
        <v>85</v>
      </c>
      <c r="K86" s="27"/>
      <c r="L86" s="27"/>
      <c r="M86" s="27"/>
      <c r="N86" s="27"/>
      <c r="O86" s="27"/>
      <c r="P86" s="27"/>
      <c r="Q86" s="27"/>
      <c r="R86" s="27"/>
      <c r="S86" s="27"/>
      <c r="T86" s="27"/>
      <c r="U86" s="27"/>
      <c r="V86" s="27"/>
      <c r="W86" s="28"/>
    </row>
    <row r="87" spans="1:23" ht="15.75" thickBot="1" x14ac:dyDescent="0.3">
      <c r="A87" s="130">
        <f>A77-A81</f>
        <v>0</v>
      </c>
      <c r="B87" s="130">
        <f>B77-B81</f>
        <v>0</v>
      </c>
      <c r="C87" s="130">
        <f>C77-C81</f>
        <v>0</v>
      </c>
      <c r="D87" s="130">
        <f>D77-D81</f>
        <v>0</v>
      </c>
      <c r="E87" s="130">
        <f>E77-E81</f>
        <v>0</v>
      </c>
      <c r="F87" s="134" t="e">
        <f>A87/$G$8*1000</f>
        <v>#DIV/0!</v>
      </c>
      <c r="G87" s="134" t="e">
        <f t="shared" ref="G87:J87" si="52">B87/$G$8*1000</f>
        <v>#DIV/0!</v>
      </c>
      <c r="H87" s="134" t="e">
        <f t="shared" si="52"/>
        <v>#DIV/0!</v>
      </c>
      <c r="I87" s="134" t="e">
        <f t="shared" si="52"/>
        <v>#DIV/0!</v>
      </c>
      <c r="J87" s="134" t="e">
        <f t="shared" si="52"/>
        <v>#DIV/0!</v>
      </c>
      <c r="K87" s="27" t="s">
        <v>174</v>
      </c>
      <c r="L87" s="27"/>
      <c r="M87" s="27"/>
      <c r="N87" s="27"/>
      <c r="O87" s="27"/>
      <c r="P87" s="27"/>
      <c r="Q87" s="27"/>
      <c r="R87" s="27"/>
      <c r="S87" s="27"/>
      <c r="T87" s="27"/>
      <c r="U87" s="27"/>
      <c r="V87" s="27"/>
      <c r="W87" s="28"/>
    </row>
    <row r="88" spans="1:23" ht="15.75" thickBot="1" x14ac:dyDescent="0.3">
      <c r="A88" s="130">
        <f>A77-A83</f>
        <v>0</v>
      </c>
      <c r="B88" s="130">
        <f t="shared" ref="B88:E88" si="53">B77-B83</f>
        <v>0</v>
      </c>
      <c r="C88" s="130">
        <f t="shared" si="53"/>
        <v>0</v>
      </c>
      <c r="D88" s="130">
        <f t="shared" si="53"/>
        <v>0</v>
      </c>
      <c r="E88" s="130">
        <f t="shared" si="53"/>
        <v>0</v>
      </c>
      <c r="F88" s="134" t="e">
        <f>A88/$G$8*1000</f>
        <v>#DIV/0!</v>
      </c>
      <c r="G88" s="134" t="e">
        <f t="shared" ref="G88" si="54">B88/$G$8*1000</f>
        <v>#DIV/0!</v>
      </c>
      <c r="H88" s="134" t="e">
        <f t="shared" ref="H88" si="55">C88/$G$8*1000</f>
        <v>#DIV/0!</v>
      </c>
      <c r="I88" s="134" t="e">
        <f t="shared" ref="I88" si="56">D88/$G$8*1000</f>
        <v>#DIV/0!</v>
      </c>
      <c r="J88" s="134" t="e">
        <f t="shared" ref="J88" si="57">E88/$G$8*1000</f>
        <v>#DIV/0!</v>
      </c>
      <c r="K88" s="27" t="s">
        <v>180</v>
      </c>
      <c r="L88" s="27"/>
      <c r="M88" s="27"/>
      <c r="N88" s="27"/>
      <c r="O88" s="27"/>
      <c r="P88" s="27"/>
      <c r="Q88" s="27"/>
      <c r="R88" s="27"/>
      <c r="S88" s="27"/>
      <c r="T88" s="27"/>
      <c r="U88" s="27"/>
      <c r="V88" s="27"/>
      <c r="W88" s="28"/>
    </row>
    <row r="89" spans="1:23" x14ac:dyDescent="0.25">
      <c r="A89" s="110"/>
      <c r="B89" s="27"/>
      <c r="C89" s="27"/>
      <c r="D89" s="27"/>
      <c r="E89" s="27"/>
      <c r="F89" s="27"/>
      <c r="G89" s="27"/>
      <c r="H89" s="27"/>
      <c r="I89" s="27"/>
      <c r="J89" s="27"/>
      <c r="K89" s="27"/>
      <c r="L89" s="27"/>
      <c r="M89" s="27"/>
      <c r="N89" s="27"/>
      <c r="O89" s="27"/>
      <c r="P89" s="27"/>
      <c r="Q89" s="27"/>
      <c r="R89" s="27"/>
      <c r="S89" s="27"/>
      <c r="T89" s="27"/>
      <c r="U89" s="27"/>
      <c r="V89" s="27"/>
      <c r="W89" s="28"/>
    </row>
    <row r="90" spans="1:23" x14ac:dyDescent="0.25">
      <c r="A90" s="110"/>
      <c r="B90" s="27"/>
      <c r="C90" s="27"/>
      <c r="D90" s="27"/>
      <c r="E90" s="27"/>
      <c r="F90" s="27"/>
      <c r="G90" s="27"/>
      <c r="H90" s="27"/>
      <c r="I90" s="27"/>
      <c r="J90" s="27"/>
      <c r="K90" s="27"/>
      <c r="L90" s="27"/>
      <c r="M90" s="27"/>
      <c r="N90" s="27"/>
      <c r="O90" s="27"/>
      <c r="P90" s="27"/>
      <c r="Q90" s="27"/>
      <c r="R90" s="27"/>
      <c r="S90" s="27"/>
      <c r="T90" s="27"/>
      <c r="U90" s="27"/>
      <c r="V90" s="27"/>
      <c r="W90" s="28"/>
    </row>
    <row r="91" spans="1:23" ht="15.75" thickBot="1" x14ac:dyDescent="0.3">
      <c r="A91" s="177"/>
      <c r="B91" s="31"/>
      <c r="C91" s="31"/>
      <c r="D91" s="31"/>
      <c r="E91" s="31"/>
      <c r="F91" s="31"/>
      <c r="G91" s="31"/>
      <c r="H91" s="31"/>
      <c r="I91" s="31"/>
      <c r="J91" s="31"/>
      <c r="K91" s="31"/>
      <c r="L91" s="31"/>
      <c r="M91" s="31"/>
      <c r="N91" s="31"/>
      <c r="O91" s="31"/>
      <c r="P91" s="31"/>
      <c r="Q91" s="31"/>
      <c r="R91" s="31"/>
      <c r="S91" s="31"/>
      <c r="T91" s="31"/>
      <c r="U91" s="31"/>
      <c r="V91" s="31"/>
      <c r="W91" s="178"/>
    </row>
    <row r="92" spans="1:23" x14ac:dyDescent="0.25">
      <c r="A92" s="29"/>
      <c r="B92" s="29"/>
      <c r="C92" s="29"/>
      <c r="D92" s="29"/>
      <c r="E92" s="29"/>
      <c r="K92" s="30"/>
      <c r="L92" s="30"/>
    </row>
    <row r="93" spans="1:23" x14ac:dyDescent="0.25">
      <c r="A93" s="29"/>
      <c r="B93" s="29"/>
      <c r="C93" s="29"/>
      <c r="D93" s="29"/>
      <c r="E93" s="29"/>
      <c r="K93" s="30"/>
      <c r="L93" s="30"/>
    </row>
    <row r="94" spans="1:23" x14ac:dyDescent="0.25">
      <c r="A94" s="29"/>
      <c r="B94" s="29"/>
      <c r="C94" s="29"/>
      <c r="D94" s="29"/>
      <c r="E94" s="29"/>
      <c r="K94" s="30"/>
      <c r="L94" s="30"/>
    </row>
    <row r="95" spans="1:23" x14ac:dyDescent="0.25">
      <c r="A95" s="29"/>
      <c r="B95" s="29"/>
      <c r="C95" s="29"/>
      <c r="D95" s="29"/>
      <c r="E95" s="29"/>
      <c r="K95" s="30"/>
      <c r="L95" s="30"/>
    </row>
    <row r="96" spans="1:23" x14ac:dyDescent="0.25">
      <c r="A96" s="29"/>
      <c r="B96" s="29"/>
      <c r="C96" s="29"/>
      <c r="D96" s="29"/>
      <c r="E96" s="29"/>
      <c r="K96" s="30"/>
      <c r="L96" s="30"/>
    </row>
    <row r="97" spans="1:12" x14ac:dyDescent="0.25">
      <c r="A97" s="29"/>
      <c r="B97" s="29"/>
      <c r="C97" s="29"/>
      <c r="D97" s="29"/>
      <c r="E97" s="29"/>
      <c r="K97" s="30"/>
      <c r="L97" s="30"/>
    </row>
    <row r="98" spans="1:12" x14ac:dyDescent="0.25">
      <c r="A98" s="29"/>
      <c r="B98" s="29"/>
      <c r="C98" s="29"/>
      <c r="D98" s="29"/>
      <c r="E98" s="29"/>
      <c r="K98" s="30"/>
      <c r="L98" s="30"/>
    </row>
    <row r="99" spans="1:12" x14ac:dyDescent="0.25">
      <c r="A99" s="29"/>
      <c r="B99" s="29"/>
      <c r="C99" s="29"/>
      <c r="D99" s="29"/>
      <c r="E99" s="29"/>
      <c r="K99" s="30"/>
      <c r="L99" s="30"/>
    </row>
    <row r="100" spans="1:12" x14ac:dyDescent="0.25">
      <c r="A100" s="29"/>
      <c r="B100" s="29"/>
      <c r="C100" s="29"/>
      <c r="D100" s="29"/>
      <c r="E100" s="29"/>
      <c r="K100" s="30"/>
      <c r="L100" s="30"/>
    </row>
    <row r="101" spans="1:12" s="30" customFormat="1" x14ac:dyDescent="0.25"/>
    <row r="102" spans="1:12" s="30" customFormat="1" x14ac:dyDescent="0.25"/>
    <row r="103" spans="1:12" s="30" customFormat="1" x14ac:dyDescent="0.25"/>
    <row r="104" spans="1:12" s="30" customFormat="1" x14ac:dyDescent="0.25"/>
    <row r="105" spans="1:12" s="30" customFormat="1" x14ac:dyDescent="0.25"/>
    <row r="106" spans="1:12" s="30" customFormat="1" x14ac:dyDescent="0.25"/>
    <row r="107" spans="1:12" s="30" customFormat="1" x14ac:dyDescent="0.25"/>
    <row r="108" spans="1:12" s="30" customFormat="1" x14ac:dyDescent="0.25"/>
    <row r="109" spans="1:12" s="30" customFormat="1" x14ac:dyDescent="0.25"/>
    <row r="110" spans="1:12" s="30" customFormat="1" x14ac:dyDescent="0.25"/>
    <row r="111" spans="1:12" s="30" customFormat="1" x14ac:dyDescent="0.25"/>
    <row r="112" spans="1:12" s="30" customFormat="1" x14ac:dyDescent="0.25"/>
    <row r="113" s="30" customFormat="1" x14ac:dyDescent="0.25"/>
    <row r="114" s="30" customFormat="1" x14ac:dyDescent="0.25"/>
    <row r="115" s="30" customFormat="1" x14ac:dyDescent="0.25"/>
    <row r="116" s="30" customFormat="1" x14ac:dyDescent="0.25"/>
    <row r="117" s="30" customFormat="1" x14ac:dyDescent="0.25"/>
    <row r="118" s="30" customFormat="1" x14ac:dyDescent="0.25"/>
    <row r="119" s="30" customFormat="1" x14ac:dyDescent="0.25"/>
    <row r="120" s="30" customFormat="1" x14ac:dyDescent="0.25"/>
    <row r="121" s="30" customFormat="1" x14ac:dyDescent="0.25"/>
    <row r="122" s="30" customFormat="1" x14ac:dyDescent="0.25"/>
    <row r="123" s="30" customFormat="1" x14ac:dyDescent="0.25"/>
    <row r="124" s="30" customFormat="1" x14ac:dyDescent="0.25"/>
    <row r="125" s="30" customFormat="1" x14ac:dyDescent="0.25"/>
    <row r="126" s="30" customFormat="1" x14ac:dyDescent="0.25"/>
    <row r="127" s="30" customFormat="1" x14ac:dyDescent="0.25"/>
    <row r="128" s="30" customFormat="1" x14ac:dyDescent="0.25"/>
    <row r="129" s="30" customFormat="1" x14ac:dyDescent="0.25"/>
    <row r="130" s="30" customFormat="1" x14ac:dyDescent="0.25"/>
    <row r="131" s="30" customFormat="1" x14ac:dyDescent="0.25"/>
    <row r="132" s="30" customFormat="1" x14ac:dyDescent="0.25"/>
    <row r="133" s="30" customFormat="1" x14ac:dyDescent="0.25"/>
    <row r="134" s="30" customFormat="1" x14ac:dyDescent="0.25"/>
    <row r="135" s="30" customFormat="1" x14ac:dyDescent="0.25"/>
    <row r="136" s="30" customFormat="1" x14ac:dyDescent="0.25"/>
    <row r="137" s="30" customFormat="1" x14ac:dyDescent="0.25"/>
    <row r="138" s="30" customFormat="1" x14ac:dyDescent="0.25"/>
    <row r="139" s="30" customFormat="1" x14ac:dyDescent="0.25"/>
    <row r="140" s="30" customFormat="1" x14ac:dyDescent="0.25"/>
    <row r="141" s="30" customFormat="1" x14ac:dyDescent="0.25"/>
    <row r="142" s="30" customFormat="1" x14ac:dyDescent="0.25"/>
    <row r="143" s="30" customFormat="1" x14ac:dyDescent="0.25"/>
    <row r="144" s="30" customFormat="1" x14ac:dyDescent="0.25"/>
    <row r="145" s="30" customFormat="1" x14ac:dyDescent="0.25"/>
    <row r="146" s="30" customFormat="1" x14ac:dyDescent="0.25"/>
    <row r="147" s="30" customFormat="1" x14ac:dyDescent="0.25"/>
    <row r="148" s="30" customFormat="1" x14ac:dyDescent="0.25"/>
    <row r="149" s="30" customFormat="1" x14ac:dyDescent="0.25"/>
    <row r="150" s="30" customFormat="1" x14ac:dyDescent="0.25"/>
    <row r="151" s="30" customFormat="1" x14ac:dyDescent="0.25"/>
    <row r="152" s="30" customFormat="1" x14ac:dyDescent="0.25"/>
    <row r="153" s="30" customFormat="1" x14ac:dyDescent="0.25"/>
    <row r="154" s="30" customFormat="1" x14ac:dyDescent="0.25"/>
    <row r="155" s="30" customFormat="1" x14ac:dyDescent="0.25"/>
    <row r="156" s="30" customFormat="1" x14ac:dyDescent="0.25"/>
    <row r="157" s="30" customFormat="1" x14ac:dyDescent="0.25"/>
    <row r="158" s="30" customFormat="1" x14ac:dyDescent="0.25"/>
    <row r="159" s="30" customFormat="1" x14ac:dyDescent="0.25"/>
    <row r="160" s="30" customFormat="1" x14ac:dyDescent="0.25"/>
    <row r="161" s="30" customFormat="1" x14ac:dyDescent="0.25"/>
    <row r="162" s="30" customFormat="1" x14ac:dyDescent="0.25"/>
    <row r="163" s="30" customFormat="1" x14ac:dyDescent="0.25"/>
    <row r="164" s="30" customFormat="1" x14ac:dyDescent="0.25"/>
    <row r="165" s="30" customFormat="1" x14ac:dyDescent="0.25"/>
    <row r="166" s="30" customFormat="1" x14ac:dyDescent="0.25"/>
    <row r="167" s="30" customFormat="1" x14ac:dyDescent="0.25"/>
    <row r="168" s="30" customFormat="1" x14ac:dyDescent="0.25"/>
    <row r="169" s="30" customFormat="1" x14ac:dyDescent="0.25"/>
    <row r="170" s="30" customFormat="1" x14ac:dyDescent="0.25"/>
    <row r="171" s="30" customFormat="1" x14ac:dyDescent="0.25"/>
    <row r="172" s="30" customFormat="1" x14ac:dyDescent="0.25"/>
    <row r="173" s="30" customFormat="1" x14ac:dyDescent="0.25"/>
    <row r="174" s="30" customFormat="1" x14ac:dyDescent="0.25"/>
    <row r="175" s="30" customFormat="1" x14ac:dyDescent="0.25"/>
    <row r="176" s="30" customFormat="1" x14ac:dyDescent="0.25"/>
    <row r="177" s="30" customFormat="1" x14ac:dyDescent="0.25"/>
    <row r="178" s="30" customFormat="1" x14ac:dyDescent="0.25"/>
    <row r="179" s="30" customFormat="1" x14ac:dyDescent="0.25"/>
    <row r="180" s="30" customFormat="1" x14ac:dyDescent="0.25"/>
    <row r="181" s="30" customFormat="1" x14ac:dyDescent="0.25"/>
    <row r="182" s="30" customFormat="1" x14ac:dyDescent="0.25"/>
    <row r="183" s="30" customFormat="1" x14ac:dyDescent="0.25"/>
    <row r="184" s="30" customFormat="1" x14ac:dyDescent="0.25"/>
    <row r="185" s="30" customFormat="1" x14ac:dyDescent="0.25"/>
    <row r="186" s="30" customFormat="1" x14ac:dyDescent="0.25"/>
    <row r="187" s="30" customFormat="1" x14ac:dyDescent="0.25"/>
    <row r="188" s="30" customFormat="1" x14ac:dyDescent="0.25"/>
    <row r="189" s="30" customFormat="1" x14ac:dyDescent="0.25"/>
    <row r="190" s="30" customFormat="1" x14ac:dyDescent="0.25"/>
    <row r="191" s="30" customFormat="1" x14ac:dyDescent="0.25"/>
    <row r="192" s="30" customFormat="1" x14ac:dyDescent="0.25"/>
    <row r="193" s="30" customFormat="1" x14ac:dyDescent="0.25"/>
    <row r="194" s="30" customFormat="1" x14ac:dyDescent="0.25"/>
    <row r="195" s="30" customFormat="1" x14ac:dyDescent="0.25"/>
    <row r="196" s="30" customFormat="1" x14ac:dyDescent="0.25"/>
    <row r="197" s="30" customFormat="1" x14ac:dyDescent="0.25"/>
    <row r="198" s="30" customFormat="1" x14ac:dyDescent="0.25"/>
    <row r="199" s="30" customFormat="1" x14ac:dyDescent="0.25"/>
    <row r="200" s="30" customFormat="1" x14ac:dyDescent="0.25"/>
    <row r="201" s="30" customFormat="1" x14ac:dyDescent="0.25"/>
    <row r="202" s="30" customFormat="1" x14ac:dyDescent="0.25"/>
    <row r="203" s="30" customFormat="1" x14ac:dyDescent="0.25"/>
    <row r="204" s="30" customFormat="1" x14ac:dyDescent="0.25"/>
    <row r="205" s="30" customFormat="1" x14ac:dyDescent="0.25"/>
    <row r="206" s="30" customFormat="1" x14ac:dyDescent="0.25"/>
    <row r="207" s="30" customFormat="1" x14ac:dyDescent="0.25"/>
    <row r="208" s="30" customFormat="1" x14ac:dyDescent="0.25"/>
    <row r="209" s="30" customFormat="1" x14ac:dyDescent="0.25"/>
    <row r="210" s="30" customFormat="1" x14ac:dyDescent="0.25"/>
    <row r="211" s="30" customFormat="1" x14ac:dyDescent="0.25"/>
    <row r="212" s="30" customFormat="1" x14ac:dyDescent="0.25"/>
    <row r="213" s="30" customFormat="1" x14ac:dyDescent="0.25"/>
    <row r="214" s="30" customFormat="1" x14ac:dyDescent="0.25"/>
    <row r="215" s="30" customFormat="1" x14ac:dyDescent="0.25"/>
    <row r="216" s="30" customFormat="1" x14ac:dyDescent="0.25"/>
    <row r="217" s="30" customFormat="1" x14ac:dyDescent="0.25"/>
    <row r="218" s="30" customFormat="1" x14ac:dyDescent="0.25"/>
    <row r="219" s="30" customFormat="1" x14ac:dyDescent="0.25"/>
    <row r="220" s="30" customFormat="1" x14ac:dyDescent="0.25"/>
    <row r="221" s="30" customFormat="1" x14ac:dyDescent="0.25"/>
    <row r="222" s="30" customFormat="1" x14ac:dyDescent="0.25"/>
    <row r="223" s="30" customFormat="1" x14ac:dyDescent="0.25"/>
    <row r="224" s="30" customFormat="1" x14ac:dyDescent="0.25"/>
    <row r="225" s="30" customFormat="1" x14ac:dyDescent="0.25"/>
    <row r="226" s="30" customFormat="1" x14ac:dyDescent="0.25"/>
    <row r="227" s="30" customFormat="1" x14ac:dyDescent="0.25"/>
    <row r="228" s="30" customFormat="1" x14ac:dyDescent="0.25"/>
    <row r="229" s="30" customFormat="1" x14ac:dyDescent="0.25"/>
    <row r="230" s="30" customFormat="1" x14ac:dyDescent="0.25"/>
    <row r="231" s="30" customFormat="1" x14ac:dyDescent="0.25"/>
    <row r="232" s="30" customFormat="1" x14ac:dyDescent="0.25"/>
    <row r="233" s="30" customFormat="1" x14ac:dyDescent="0.25"/>
    <row r="234" s="30" customFormat="1" x14ac:dyDescent="0.25"/>
    <row r="235" s="30" customFormat="1" x14ac:dyDescent="0.25"/>
    <row r="236" s="30" customFormat="1" x14ac:dyDescent="0.25"/>
    <row r="237" s="30" customFormat="1" x14ac:dyDescent="0.25"/>
    <row r="238" s="30" customFormat="1" x14ac:dyDescent="0.25"/>
    <row r="239" s="30" customFormat="1" x14ac:dyDescent="0.25"/>
    <row r="240" s="30" customFormat="1" x14ac:dyDescent="0.25"/>
    <row r="241" s="30" customFormat="1" x14ac:dyDescent="0.25"/>
    <row r="242" s="30" customFormat="1" x14ac:dyDescent="0.25"/>
    <row r="243" s="30" customFormat="1" x14ac:dyDescent="0.25"/>
    <row r="244" s="30" customFormat="1" x14ac:dyDescent="0.25"/>
    <row r="245" s="30" customFormat="1" x14ac:dyDescent="0.25"/>
    <row r="246" s="30" customFormat="1" x14ac:dyDescent="0.25"/>
    <row r="247" s="30" customFormat="1" x14ac:dyDescent="0.25"/>
    <row r="248" s="30" customFormat="1" x14ac:dyDescent="0.25"/>
    <row r="249" s="30" customFormat="1" x14ac:dyDescent="0.25"/>
    <row r="250" s="30" customFormat="1" x14ac:dyDescent="0.25"/>
    <row r="251" s="30" customFormat="1" x14ac:dyDescent="0.25"/>
    <row r="252" s="30" customFormat="1" x14ac:dyDescent="0.25"/>
    <row r="253" s="30" customFormat="1" x14ac:dyDescent="0.25"/>
    <row r="254" s="30" customFormat="1" x14ac:dyDescent="0.25"/>
    <row r="255" s="30" customFormat="1" x14ac:dyDescent="0.25"/>
    <row r="256" s="30" customFormat="1" x14ac:dyDescent="0.25"/>
    <row r="257" s="30" customFormat="1" x14ac:dyDescent="0.25"/>
    <row r="258" s="30" customFormat="1" x14ac:dyDescent="0.25"/>
    <row r="259" s="30" customFormat="1" x14ac:dyDescent="0.25"/>
    <row r="260" s="30" customFormat="1" x14ac:dyDescent="0.25"/>
    <row r="261" s="30" customFormat="1" x14ac:dyDescent="0.25"/>
    <row r="262" s="30" customFormat="1" x14ac:dyDescent="0.25"/>
    <row r="263" s="30" customFormat="1" x14ac:dyDescent="0.25"/>
    <row r="264" s="30" customFormat="1" x14ac:dyDescent="0.25"/>
    <row r="265" s="30" customFormat="1" x14ac:dyDescent="0.25"/>
    <row r="266" s="30" customFormat="1" x14ac:dyDescent="0.25"/>
    <row r="267" s="30" customFormat="1" x14ac:dyDescent="0.25"/>
    <row r="268" s="30" customFormat="1" x14ac:dyDescent="0.25"/>
    <row r="269" s="30" customFormat="1" x14ac:dyDescent="0.25"/>
    <row r="270" s="30" customFormat="1" x14ac:dyDescent="0.25"/>
    <row r="271" s="30" customFormat="1" x14ac:dyDescent="0.25"/>
    <row r="272" s="30" customFormat="1" x14ac:dyDescent="0.25"/>
    <row r="273" s="30" customFormat="1" x14ac:dyDescent="0.25"/>
    <row r="274" s="30" customFormat="1" x14ac:dyDescent="0.25"/>
    <row r="275" s="30" customFormat="1" x14ac:dyDescent="0.25"/>
    <row r="276" s="30" customFormat="1" x14ac:dyDescent="0.25"/>
    <row r="277" s="30" customFormat="1" x14ac:dyDescent="0.25"/>
    <row r="278" s="30" customFormat="1" x14ac:dyDescent="0.25"/>
    <row r="279" s="30" customFormat="1" x14ac:dyDescent="0.25"/>
    <row r="280" s="30" customFormat="1" x14ac:dyDescent="0.25"/>
    <row r="281" s="30" customFormat="1" x14ac:dyDescent="0.25"/>
    <row r="282" s="30" customFormat="1" x14ac:dyDescent="0.25"/>
    <row r="283" s="30" customFormat="1" x14ac:dyDescent="0.25"/>
    <row r="284" s="30" customFormat="1" x14ac:dyDescent="0.25"/>
    <row r="285" s="30" customFormat="1" x14ac:dyDescent="0.25"/>
    <row r="286" s="30" customFormat="1" x14ac:dyDescent="0.25"/>
    <row r="287" s="30" customFormat="1" x14ac:dyDescent="0.25"/>
    <row r="288" s="30" customFormat="1" x14ac:dyDescent="0.25"/>
    <row r="289" s="30" customFormat="1" x14ac:dyDescent="0.25"/>
    <row r="290" s="30" customFormat="1" x14ac:dyDescent="0.25"/>
    <row r="291" s="30" customFormat="1" x14ac:dyDescent="0.25"/>
    <row r="292" s="30" customFormat="1" x14ac:dyDescent="0.25"/>
    <row r="293" s="30" customFormat="1" x14ac:dyDescent="0.25"/>
    <row r="294" s="30" customFormat="1" x14ac:dyDescent="0.25"/>
    <row r="295" s="30" customFormat="1" x14ac:dyDescent="0.25"/>
    <row r="296" s="30" customFormat="1" x14ac:dyDescent="0.25"/>
    <row r="297" s="30" customFormat="1" x14ac:dyDescent="0.25"/>
    <row r="298" s="30" customFormat="1" x14ac:dyDescent="0.25"/>
    <row r="299" s="30" customFormat="1" x14ac:dyDescent="0.25"/>
    <row r="300" s="30" customFormat="1" x14ac:dyDescent="0.25"/>
    <row r="301" s="30" customFormat="1" x14ac:dyDescent="0.25"/>
    <row r="302" s="30" customFormat="1" x14ac:dyDescent="0.25"/>
    <row r="303" s="30" customFormat="1" x14ac:dyDescent="0.25"/>
    <row r="304" s="30" customFormat="1" x14ac:dyDescent="0.25"/>
    <row r="305" s="30" customFormat="1" x14ac:dyDescent="0.25"/>
    <row r="306" s="30" customFormat="1" x14ac:dyDescent="0.25"/>
    <row r="307" s="30" customFormat="1" x14ac:dyDescent="0.25"/>
    <row r="308" s="30" customFormat="1" x14ac:dyDescent="0.25"/>
    <row r="309" s="30" customFormat="1" x14ac:dyDescent="0.25"/>
    <row r="310" s="30" customFormat="1" x14ac:dyDescent="0.25"/>
    <row r="311" s="30" customFormat="1" x14ac:dyDescent="0.25"/>
    <row r="312" s="30" customFormat="1" x14ac:dyDescent="0.25"/>
    <row r="313" s="30" customFormat="1" x14ac:dyDescent="0.25"/>
    <row r="314" s="30" customFormat="1" x14ac:dyDescent="0.25"/>
    <row r="315" s="30" customFormat="1" x14ac:dyDescent="0.25"/>
    <row r="316" s="30" customFormat="1" x14ac:dyDescent="0.25"/>
    <row r="317" s="30" customFormat="1" x14ac:dyDescent="0.25"/>
    <row r="318" s="30" customFormat="1" x14ac:dyDescent="0.25"/>
    <row r="319" s="30" customFormat="1" x14ac:dyDescent="0.25"/>
    <row r="320" s="30" customFormat="1" x14ac:dyDescent="0.25"/>
    <row r="321" s="30" customFormat="1" x14ac:dyDescent="0.25"/>
    <row r="322" s="30" customFormat="1" x14ac:dyDescent="0.25"/>
    <row r="323" s="30" customFormat="1" x14ac:dyDescent="0.25"/>
    <row r="324" s="30" customFormat="1" x14ac:dyDescent="0.25"/>
    <row r="325" s="30" customFormat="1" x14ac:dyDescent="0.25"/>
    <row r="326" s="30" customFormat="1" x14ac:dyDescent="0.25"/>
    <row r="327" s="30" customFormat="1" x14ac:dyDescent="0.25"/>
    <row r="328" s="30" customFormat="1" x14ac:dyDescent="0.25"/>
    <row r="329" s="30" customFormat="1" x14ac:dyDescent="0.25"/>
    <row r="330" s="30" customFormat="1" x14ac:dyDescent="0.25"/>
    <row r="331" s="30" customFormat="1" x14ac:dyDescent="0.25"/>
    <row r="332" s="30" customFormat="1" x14ac:dyDescent="0.25"/>
    <row r="333" s="30" customFormat="1" x14ac:dyDescent="0.25"/>
    <row r="334" s="30" customFormat="1" x14ac:dyDescent="0.25"/>
    <row r="335" s="30" customFormat="1" x14ac:dyDescent="0.25"/>
    <row r="336" s="30" customFormat="1" x14ac:dyDescent="0.25"/>
    <row r="337" s="30" customFormat="1" x14ac:dyDescent="0.25"/>
    <row r="338" s="30" customFormat="1" x14ac:dyDescent="0.25"/>
    <row r="339" s="30" customFormat="1" x14ac:dyDescent="0.25"/>
    <row r="340" s="30" customFormat="1" x14ac:dyDescent="0.25"/>
    <row r="341" s="30" customFormat="1" x14ac:dyDescent="0.25"/>
    <row r="342" s="30" customFormat="1" x14ac:dyDescent="0.25"/>
    <row r="343" s="30" customFormat="1" x14ac:dyDescent="0.25"/>
    <row r="344" s="30" customFormat="1" x14ac:dyDescent="0.25"/>
    <row r="345" s="30" customFormat="1" x14ac:dyDescent="0.25"/>
    <row r="346" s="30" customFormat="1" x14ac:dyDescent="0.25"/>
    <row r="347" s="30" customFormat="1" x14ac:dyDescent="0.25"/>
    <row r="348" s="30" customFormat="1" x14ac:dyDescent="0.25"/>
    <row r="349" s="30" customFormat="1" x14ac:dyDescent="0.25"/>
    <row r="350" s="30" customFormat="1" x14ac:dyDescent="0.25"/>
    <row r="351" s="30" customFormat="1" x14ac:dyDescent="0.25"/>
    <row r="352" s="30" customFormat="1" x14ac:dyDescent="0.25"/>
    <row r="353" s="30" customFormat="1" x14ac:dyDescent="0.25"/>
    <row r="354" s="30" customFormat="1" x14ac:dyDescent="0.25"/>
    <row r="355" s="30" customFormat="1" x14ac:dyDescent="0.25"/>
    <row r="356" s="30" customFormat="1" x14ac:dyDescent="0.25"/>
    <row r="357" s="30" customFormat="1" x14ac:dyDescent="0.25"/>
    <row r="358" s="30" customFormat="1" x14ac:dyDescent="0.25"/>
    <row r="359" s="30" customFormat="1" x14ac:dyDescent="0.25"/>
    <row r="360" s="30" customFormat="1" x14ac:dyDescent="0.25"/>
    <row r="361" s="30" customFormat="1" x14ac:dyDescent="0.25"/>
    <row r="362" s="30" customFormat="1" x14ac:dyDescent="0.25"/>
    <row r="363" s="30" customFormat="1" x14ac:dyDescent="0.25"/>
    <row r="364" s="30" customFormat="1" x14ac:dyDescent="0.25"/>
    <row r="365" s="30" customFormat="1" x14ac:dyDescent="0.25"/>
    <row r="366" s="30" customFormat="1" x14ac:dyDescent="0.25"/>
    <row r="367" s="30" customFormat="1" x14ac:dyDescent="0.25"/>
    <row r="368" s="30" customFormat="1" x14ac:dyDescent="0.25"/>
    <row r="369" s="30" customFormat="1" x14ac:dyDescent="0.25"/>
    <row r="370" s="30" customFormat="1" x14ac:dyDescent="0.25"/>
    <row r="371" s="30" customFormat="1" x14ac:dyDescent="0.25"/>
    <row r="372" s="30" customFormat="1" x14ac:dyDescent="0.25"/>
    <row r="373" s="30" customFormat="1" x14ac:dyDescent="0.25"/>
    <row r="374" s="30" customFormat="1" x14ac:dyDescent="0.25"/>
    <row r="375" s="30" customFormat="1" x14ac:dyDescent="0.25"/>
    <row r="376" s="30" customFormat="1" x14ac:dyDescent="0.25"/>
    <row r="377" s="30" customFormat="1" x14ac:dyDescent="0.25"/>
    <row r="378" s="30" customFormat="1" x14ac:dyDescent="0.25"/>
  </sheetData>
  <mergeCells count="1">
    <mergeCell ref="N1:T5"/>
  </mergeCells>
  <phoneticPr fontId="21" type="noConversion"/>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2"/>
  <dimension ref="A1:HO227"/>
  <sheetViews>
    <sheetView workbookViewId="0">
      <pane xSplit="2" ySplit="5" topLeftCell="C36" activePane="bottomRight" state="frozen"/>
      <selection pane="topRight" activeCell="C1" sqref="C1"/>
      <selection pane="bottomLeft" activeCell="A6" sqref="A6"/>
      <selection pane="bottomRight" activeCell="M18" sqref="M18"/>
    </sheetView>
  </sheetViews>
  <sheetFormatPr baseColWidth="10" defaultColWidth="11.5703125" defaultRowHeight="15" x14ac:dyDescent="0.2"/>
  <cols>
    <col min="1" max="1" width="33.42578125" style="10" customWidth="1"/>
    <col min="2" max="2" width="0.28515625" style="8" customWidth="1"/>
    <col min="3" max="3" width="9.7109375" style="8" customWidth="1"/>
    <col min="4" max="4" width="10.7109375" style="8" customWidth="1"/>
    <col min="5" max="5" width="10.140625" style="8" customWidth="1"/>
    <col min="6" max="6" width="9" style="8" hidden="1" customWidth="1"/>
    <col min="7" max="7" width="9" style="8" customWidth="1"/>
    <col min="8" max="8" width="9.140625" style="8" customWidth="1"/>
    <col min="9" max="9" width="9.140625" style="8" hidden="1" customWidth="1"/>
    <col min="10" max="10" width="8.140625" style="8" customWidth="1"/>
    <col min="11" max="11" width="8.28515625" style="8" customWidth="1"/>
    <col min="12" max="12" width="25.140625" style="8" customWidth="1"/>
    <col min="13" max="13" width="20.28515625" style="8" customWidth="1"/>
    <col min="14" max="14" width="21.7109375" style="8" customWidth="1"/>
    <col min="15" max="15" width="25.140625" style="9" customWidth="1"/>
    <col min="16" max="16" width="21.85546875" style="8" customWidth="1"/>
    <col min="17" max="17" width="23.42578125" style="8" customWidth="1"/>
    <col min="18" max="20" width="8.7109375" style="8" customWidth="1"/>
    <col min="21" max="21" width="10.85546875" style="8" customWidth="1"/>
    <col min="22" max="22" width="8.7109375" style="8" customWidth="1"/>
    <col min="23" max="23" width="9.7109375" style="8" customWidth="1"/>
    <col min="24" max="223" width="8.7109375" style="8" customWidth="1"/>
    <col min="224" max="989" width="9.5703125" style="9" customWidth="1"/>
    <col min="990" max="16384" width="11.5703125" style="9"/>
  </cols>
  <sheetData>
    <row r="1" spans="1:223" x14ac:dyDescent="0.2">
      <c r="A1" s="7"/>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row>
    <row r="2" spans="1:223" s="8" customFormat="1" ht="15.75" x14ac:dyDescent="0.25">
      <c r="A2" s="10"/>
      <c r="C2" s="9" t="s">
        <v>31</v>
      </c>
      <c r="J2" s="9"/>
      <c r="K2" s="9"/>
      <c r="L2" s="9"/>
      <c r="M2" s="9"/>
      <c r="P2" s="9"/>
      <c r="Q2" s="9"/>
      <c r="R2" s="9"/>
      <c r="S2" s="9"/>
      <c r="T2" s="9"/>
      <c r="U2" s="9"/>
      <c r="V2" s="11"/>
      <c r="Y2" s="9"/>
      <c r="Z2" s="9"/>
      <c r="AA2" s="9"/>
      <c r="AB2" s="9"/>
      <c r="AC2" s="9"/>
      <c r="AD2" s="9"/>
    </row>
    <row r="3" spans="1:223" ht="15.75" x14ac:dyDescent="0.25">
      <c r="A3" s="7"/>
      <c r="C3" s="9" t="s">
        <v>0</v>
      </c>
      <c r="J3" s="9"/>
      <c r="K3" s="9"/>
      <c r="L3" s="9"/>
      <c r="M3" s="9"/>
      <c r="O3" s="8"/>
      <c r="P3" s="9"/>
      <c r="Q3" s="9"/>
      <c r="R3" s="9"/>
      <c r="S3" s="9"/>
      <c r="T3" s="9"/>
      <c r="U3" s="9"/>
      <c r="V3" s="11"/>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row>
    <row r="4" spans="1:223" s="8" customFormat="1" x14ac:dyDescent="0.2">
      <c r="A4" s="54"/>
      <c r="P4" s="9"/>
      <c r="Q4" s="9"/>
      <c r="R4" s="9"/>
      <c r="S4" s="9"/>
      <c r="T4" s="9"/>
      <c r="U4" s="9"/>
      <c r="V4" s="12"/>
      <c r="Y4" s="9"/>
      <c r="Z4" s="9"/>
      <c r="AA4" s="9"/>
      <c r="AB4" s="9"/>
      <c r="AC4" s="9"/>
      <c r="AD4" s="9"/>
    </row>
    <row r="5" spans="1:223" ht="15.75" x14ac:dyDescent="0.25">
      <c r="B5" s="10" t="s">
        <v>65</v>
      </c>
      <c r="C5" s="55" t="s">
        <v>2</v>
      </c>
      <c r="D5" s="55" t="s">
        <v>3</v>
      </c>
      <c r="E5" s="55" t="s">
        <v>4</v>
      </c>
      <c r="F5" s="55" t="s">
        <v>5</v>
      </c>
      <c r="G5" s="55" t="s">
        <v>6</v>
      </c>
      <c r="H5" s="55" t="s">
        <v>7</v>
      </c>
      <c r="I5" s="9"/>
      <c r="J5" s="9"/>
      <c r="K5" s="9"/>
      <c r="L5" s="9"/>
      <c r="M5" s="9"/>
      <c r="N5" s="9"/>
      <c r="O5" s="8"/>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row>
    <row r="6" spans="1:223" s="8" customFormat="1" ht="15.75" x14ac:dyDescent="0.25">
      <c r="A6" s="13" t="s">
        <v>71</v>
      </c>
      <c r="B6" s="10"/>
      <c r="C6" s="436" t="s">
        <v>8</v>
      </c>
      <c r="D6" s="437"/>
      <c r="E6" s="437"/>
      <c r="F6" s="437"/>
      <c r="G6" s="437"/>
      <c r="H6" s="438"/>
      <c r="I6" s="9" t="s">
        <v>153</v>
      </c>
      <c r="J6" s="9"/>
      <c r="K6" s="9"/>
      <c r="L6" s="9"/>
      <c r="M6" s="9"/>
      <c r="N6" s="9"/>
      <c r="O6" s="12"/>
      <c r="R6" s="9"/>
      <c r="S6" s="9"/>
      <c r="T6" s="9"/>
      <c r="U6" s="9"/>
      <c r="V6" s="9"/>
      <c r="W6" s="9"/>
    </row>
    <row r="7" spans="1:223" x14ac:dyDescent="0.2">
      <c r="A7" s="56" t="s">
        <v>42</v>
      </c>
      <c r="B7" s="10">
        <v>1</v>
      </c>
      <c r="C7" s="205">
        <v>0.52437</v>
      </c>
      <c r="D7" s="205">
        <v>0.12012</v>
      </c>
      <c r="E7" s="205">
        <v>0.74151000000000011</v>
      </c>
      <c r="F7" s="205">
        <v>0.45738000000000001</v>
      </c>
      <c r="G7" s="205">
        <v>9.0090000000000003E-2</v>
      </c>
      <c r="H7" s="205">
        <v>6.6989999999999994E-2</v>
      </c>
      <c r="I7" s="9" t="s">
        <v>154</v>
      </c>
      <c r="J7" s="9"/>
      <c r="K7" s="9"/>
      <c r="L7" s="9"/>
      <c r="M7" s="9"/>
      <c r="N7" s="9"/>
      <c r="O7" s="12"/>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row>
    <row r="8" spans="1:223" x14ac:dyDescent="0.2">
      <c r="A8" s="56" t="s">
        <v>81</v>
      </c>
      <c r="B8" s="10">
        <v>2</v>
      </c>
      <c r="C8" s="205">
        <v>0.33262800000000003</v>
      </c>
      <c r="D8" s="205">
        <v>4.7064000000000002E-2</v>
      </c>
      <c r="E8" s="205">
        <v>0.53869200000000006</v>
      </c>
      <c r="F8" s="205">
        <v>8.5860000000000006E-2</v>
      </c>
      <c r="G8" s="205">
        <v>4.7700000000000006E-2</v>
      </c>
      <c r="H8" s="205">
        <v>3.0528E-2</v>
      </c>
      <c r="I8" s="9" t="s">
        <v>154</v>
      </c>
      <c r="J8" s="9"/>
      <c r="K8" s="9"/>
      <c r="L8" s="9"/>
      <c r="M8" s="9"/>
      <c r="N8" s="9"/>
      <c r="O8" s="12"/>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row>
    <row r="9" spans="1:223" x14ac:dyDescent="0.2">
      <c r="A9" s="56" t="s">
        <v>44</v>
      </c>
      <c r="B9" s="10">
        <v>3</v>
      </c>
      <c r="C9" s="205">
        <v>0.7923</v>
      </c>
      <c r="D9" s="205">
        <v>0.25575999999999999</v>
      </c>
      <c r="E9" s="205">
        <v>0.72557999999999989</v>
      </c>
      <c r="F9" s="205">
        <v>0.44480000000000003</v>
      </c>
      <c r="G9" s="205">
        <v>0.12232000000000001</v>
      </c>
      <c r="H9" s="205">
        <v>8.6180000000000007E-2</v>
      </c>
      <c r="I9" s="9" t="s">
        <v>154</v>
      </c>
      <c r="J9" s="9"/>
      <c r="K9" s="9"/>
      <c r="L9" s="9"/>
      <c r="M9" s="12"/>
      <c r="O9" s="8"/>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row>
    <row r="10" spans="1:223" x14ac:dyDescent="0.2">
      <c r="A10" s="56" t="s">
        <v>82</v>
      </c>
      <c r="B10" s="10">
        <v>4</v>
      </c>
      <c r="C10" s="205">
        <v>0.33</v>
      </c>
      <c r="D10" s="205">
        <v>0.31</v>
      </c>
      <c r="E10" s="205">
        <v>0.22</v>
      </c>
      <c r="F10" s="205"/>
      <c r="G10" s="205">
        <v>0.18</v>
      </c>
      <c r="H10" s="205">
        <v>0.08</v>
      </c>
      <c r="I10" s="9" t="s">
        <v>154</v>
      </c>
      <c r="J10" s="9"/>
      <c r="K10" s="9"/>
      <c r="L10" s="9"/>
      <c r="M10" s="9"/>
      <c r="N10" s="9"/>
      <c r="O10" s="12"/>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row>
    <row r="11" spans="1:223" x14ac:dyDescent="0.2">
      <c r="A11" s="56" t="s">
        <v>41</v>
      </c>
      <c r="B11" s="10">
        <v>5</v>
      </c>
      <c r="C11" s="205">
        <v>0.56916</v>
      </c>
      <c r="D11" s="205">
        <v>0.11934000000000002</v>
      </c>
      <c r="E11" s="205">
        <v>0.91494000000000009</v>
      </c>
      <c r="F11" s="205">
        <v>0.23255999999999999</v>
      </c>
      <c r="G11" s="205">
        <v>0.11015999999999999</v>
      </c>
      <c r="H11" s="205">
        <v>8.8739999999999999E-2</v>
      </c>
      <c r="I11" s="9" t="s">
        <v>154</v>
      </c>
      <c r="J11" s="9"/>
      <c r="K11" s="9"/>
      <c r="L11" s="9"/>
      <c r="M11" s="9"/>
      <c r="N11" s="9"/>
      <c r="O11" s="12"/>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row>
    <row r="12" spans="1:223" x14ac:dyDescent="0.2">
      <c r="A12" s="56" t="s">
        <v>226</v>
      </c>
      <c r="B12" s="10">
        <v>6</v>
      </c>
      <c r="C12" s="205">
        <v>0.45600000000000002</v>
      </c>
      <c r="D12" s="205">
        <v>4.1799999999999997E-3</v>
      </c>
      <c r="E12" s="205">
        <v>0.1178</v>
      </c>
      <c r="F12" s="205"/>
      <c r="G12" s="205">
        <v>2.6980000000000001E-2</v>
      </c>
      <c r="H12" s="205">
        <v>0.05</v>
      </c>
      <c r="I12" s="9"/>
      <c r="J12" s="9"/>
      <c r="K12" s="9"/>
      <c r="L12" s="9"/>
      <c r="M12" s="9"/>
      <c r="N12" s="9"/>
      <c r="O12" s="12"/>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row>
    <row r="13" spans="1:223" x14ac:dyDescent="0.2">
      <c r="A13" s="56" t="s">
        <v>45</v>
      </c>
      <c r="B13" s="10">
        <v>7</v>
      </c>
      <c r="C13" s="205">
        <v>0.90117999999999998</v>
      </c>
      <c r="D13" s="205">
        <v>0.18211999999999995</v>
      </c>
      <c r="E13" s="205">
        <v>1.30938</v>
      </c>
      <c r="F13" s="205">
        <v>0.59345999999999999</v>
      </c>
      <c r="G13" s="205">
        <v>0.12873999999999999</v>
      </c>
      <c r="H13" s="205">
        <v>0.11303999999999999</v>
      </c>
      <c r="I13" s="9" t="s">
        <v>154</v>
      </c>
      <c r="J13" s="9"/>
      <c r="K13" s="9"/>
      <c r="L13" s="9"/>
      <c r="M13" s="9"/>
      <c r="N13" s="9"/>
      <c r="O13" s="12"/>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row>
    <row r="14" spans="1:223" x14ac:dyDescent="0.2">
      <c r="A14" s="56" t="s">
        <v>43</v>
      </c>
      <c r="B14" s="10">
        <v>8</v>
      </c>
      <c r="C14" s="205">
        <v>1.9357800000000001</v>
      </c>
      <c r="D14" s="205">
        <v>0.49861</v>
      </c>
      <c r="E14" s="205">
        <v>0.61173999999999995</v>
      </c>
      <c r="F14" s="205">
        <v>2.7151200000000002</v>
      </c>
      <c r="G14" s="205">
        <v>0.20111999999999999</v>
      </c>
      <c r="H14" s="205">
        <v>0.22626000000000002</v>
      </c>
      <c r="I14" s="9" t="s">
        <v>154</v>
      </c>
      <c r="J14" s="9"/>
      <c r="K14" s="9"/>
      <c r="L14" s="9"/>
      <c r="M14" s="9"/>
      <c r="N14" s="9"/>
      <c r="O14" s="12"/>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row>
    <row r="15" spans="1:223" x14ac:dyDescent="0.2">
      <c r="A15" s="10" t="s">
        <v>107</v>
      </c>
      <c r="B15" s="10">
        <v>9</v>
      </c>
      <c r="C15" s="205">
        <v>1.88</v>
      </c>
      <c r="D15" s="205">
        <v>0.81</v>
      </c>
      <c r="E15" s="205">
        <v>1.03</v>
      </c>
      <c r="F15" s="205"/>
      <c r="G15" s="205">
        <v>0.32600000000000001</v>
      </c>
      <c r="H15" s="205">
        <v>0.29299999999999998</v>
      </c>
      <c r="I15" s="9"/>
      <c r="J15" s="9"/>
      <c r="K15" s="9"/>
      <c r="L15" s="9"/>
      <c r="M15" s="9"/>
      <c r="N15" s="9"/>
      <c r="O15" s="12"/>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row>
    <row r="16" spans="1:223" x14ac:dyDescent="0.2">
      <c r="A16" s="56" t="s">
        <v>80</v>
      </c>
      <c r="B16" s="10">
        <v>10</v>
      </c>
      <c r="C16" s="205">
        <v>0.93524999999999991</v>
      </c>
      <c r="D16" s="205">
        <v>0.19995000000000002</v>
      </c>
      <c r="E16" s="205">
        <v>0.6321</v>
      </c>
      <c r="F16" s="205">
        <v>1.7673000000000001</v>
      </c>
      <c r="G16" s="205">
        <v>0.29025000000000001</v>
      </c>
      <c r="H16" s="205">
        <v>0.16125</v>
      </c>
      <c r="I16" s="9" t="s">
        <v>154</v>
      </c>
      <c r="J16" s="9"/>
      <c r="K16" s="9"/>
      <c r="L16" s="9"/>
      <c r="M16" s="9"/>
      <c r="N16" s="9"/>
      <c r="O16" s="12"/>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row>
    <row r="17" spans="1:223" x14ac:dyDescent="0.2">
      <c r="A17" s="56" t="s">
        <v>83</v>
      </c>
      <c r="B17" s="10">
        <v>11</v>
      </c>
      <c r="C17" s="205">
        <v>0.71989999999999998</v>
      </c>
      <c r="D17" s="205">
        <v>0.13772000000000001</v>
      </c>
      <c r="E17" s="205">
        <v>0.53210000000000002</v>
      </c>
      <c r="F17" s="205">
        <v>1.94</v>
      </c>
      <c r="G17" s="205">
        <v>0.27544000000000002</v>
      </c>
      <c r="H17" s="205">
        <v>0.12520000000000001</v>
      </c>
      <c r="I17" s="8" t="s">
        <v>154</v>
      </c>
      <c r="O17" s="8"/>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row>
    <row r="18" spans="1:223" x14ac:dyDescent="0.2">
      <c r="A18" s="149" t="s">
        <v>92</v>
      </c>
      <c r="B18" s="10">
        <v>12</v>
      </c>
      <c r="C18" s="206">
        <v>4</v>
      </c>
      <c r="D18" s="206">
        <v>1</v>
      </c>
      <c r="E18" s="206">
        <v>2</v>
      </c>
      <c r="F18" s="207"/>
      <c r="G18" s="207"/>
      <c r="H18" s="207"/>
      <c r="I18" s="9"/>
      <c r="K18" s="9"/>
      <c r="L18" s="9"/>
      <c r="O18" s="8"/>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row>
    <row r="19" spans="1:223" x14ac:dyDescent="0.2">
      <c r="A19" s="149" t="s">
        <v>106</v>
      </c>
      <c r="B19" s="10">
        <v>13</v>
      </c>
      <c r="C19" s="206">
        <v>4</v>
      </c>
      <c r="D19" s="206">
        <v>1</v>
      </c>
      <c r="E19" s="206">
        <v>2</v>
      </c>
      <c r="F19" s="205"/>
      <c r="G19" s="207"/>
      <c r="H19" s="205"/>
      <c r="I19" s="9"/>
      <c r="K19" s="9"/>
      <c r="L19" s="9"/>
      <c r="O19" s="8"/>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row>
    <row r="20" spans="1:223" x14ac:dyDescent="0.2">
      <c r="A20" s="149" t="s">
        <v>93</v>
      </c>
      <c r="B20" s="10">
        <v>14</v>
      </c>
      <c r="C20" s="205">
        <v>8</v>
      </c>
      <c r="D20" s="205">
        <v>4</v>
      </c>
      <c r="E20" s="205">
        <v>5</v>
      </c>
      <c r="F20" s="205"/>
      <c r="G20" s="205"/>
      <c r="H20" s="205"/>
      <c r="I20" s="9"/>
      <c r="K20" s="9"/>
      <c r="L20" s="9"/>
      <c r="O20" s="8"/>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row>
    <row r="21" spans="1:223" x14ac:dyDescent="0.2">
      <c r="A21" s="149" t="s">
        <v>105</v>
      </c>
      <c r="B21" s="10">
        <v>15</v>
      </c>
      <c r="C21" s="205">
        <v>15.7</v>
      </c>
      <c r="D21" s="205">
        <v>0.38</v>
      </c>
      <c r="E21" s="205"/>
      <c r="F21" s="205"/>
      <c r="G21" s="205"/>
      <c r="H21" s="205"/>
      <c r="I21" s="9"/>
      <c r="K21" s="9"/>
      <c r="L21" s="9"/>
      <c r="O21" s="8"/>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row>
    <row r="22" spans="1:223" x14ac:dyDescent="0.2">
      <c r="A22" s="149" t="s">
        <v>94</v>
      </c>
      <c r="B22" s="10">
        <v>16</v>
      </c>
      <c r="C22" s="206">
        <v>5</v>
      </c>
      <c r="D22" s="206">
        <v>3</v>
      </c>
      <c r="E22" s="206">
        <v>2</v>
      </c>
      <c r="F22" s="206"/>
      <c r="G22" s="206">
        <v>0.4</v>
      </c>
      <c r="H22" s="207"/>
      <c r="I22" s="9"/>
      <c r="K22" s="9"/>
      <c r="L22" s="9"/>
      <c r="O22" s="8"/>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row>
    <row r="23" spans="1:223" x14ac:dyDescent="0.2">
      <c r="A23" s="149" t="s">
        <v>95</v>
      </c>
      <c r="B23" s="10">
        <v>17</v>
      </c>
      <c r="C23" s="205">
        <v>7.5</v>
      </c>
      <c r="D23" s="205">
        <v>4</v>
      </c>
      <c r="E23" s="205">
        <v>2</v>
      </c>
      <c r="F23" s="205"/>
      <c r="G23" s="205"/>
      <c r="H23" s="205"/>
      <c r="I23" s="9"/>
      <c r="K23" s="9"/>
      <c r="L23" s="9"/>
      <c r="O23" s="8"/>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row>
    <row r="24" spans="1:223" x14ac:dyDescent="0.2">
      <c r="A24" s="149" t="s">
        <v>96</v>
      </c>
      <c r="B24" s="10">
        <v>18</v>
      </c>
      <c r="C24" s="206">
        <v>7.5</v>
      </c>
      <c r="D24" s="206">
        <v>3</v>
      </c>
      <c r="E24" s="205">
        <v>5</v>
      </c>
      <c r="F24" s="206"/>
      <c r="G24" s="205"/>
      <c r="H24" s="206">
        <v>2.9</v>
      </c>
      <c r="O24" s="8"/>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c r="HK24" s="9"/>
      <c r="HL24" s="9"/>
      <c r="HM24" s="9"/>
      <c r="HN24" s="9"/>
      <c r="HO24" s="9"/>
    </row>
    <row r="25" spans="1:223" ht="15.75" x14ac:dyDescent="0.25">
      <c r="A25" s="149" t="s">
        <v>97</v>
      </c>
      <c r="B25" s="10">
        <v>19</v>
      </c>
      <c r="C25" s="205">
        <v>7.1</v>
      </c>
      <c r="D25" s="205">
        <v>2</v>
      </c>
      <c r="E25" s="205">
        <v>4</v>
      </c>
      <c r="F25" s="205"/>
      <c r="G25" s="206"/>
      <c r="H25" s="208">
        <v>5.2</v>
      </c>
      <c r="K25" s="179"/>
      <c r="O25" s="8"/>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row>
    <row r="26" spans="1:223" x14ac:dyDescent="0.2">
      <c r="A26" s="149" t="s">
        <v>98</v>
      </c>
      <c r="B26" s="10">
        <v>20</v>
      </c>
      <c r="C26" s="205">
        <v>10.5</v>
      </c>
      <c r="D26" s="205">
        <v>2.8</v>
      </c>
      <c r="E26" s="205">
        <v>1.9</v>
      </c>
      <c r="F26" s="205"/>
      <c r="G26" s="205">
        <v>1.2</v>
      </c>
      <c r="H26" s="209"/>
      <c r="O26" s="8"/>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c r="HN26" s="9"/>
      <c r="HO26" s="9"/>
    </row>
    <row r="27" spans="1:223" x14ac:dyDescent="0.2">
      <c r="A27" s="149" t="s">
        <v>99</v>
      </c>
      <c r="B27" s="10">
        <v>21</v>
      </c>
      <c r="C27" s="205">
        <v>13.9</v>
      </c>
      <c r="D27" s="205">
        <v>1.98</v>
      </c>
      <c r="E27" s="205">
        <v>1</v>
      </c>
      <c r="F27" s="205"/>
      <c r="G27" s="207"/>
      <c r="H27" s="210"/>
      <c r="O27" s="8"/>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row>
    <row r="28" spans="1:223" x14ac:dyDescent="0.2">
      <c r="A28" s="149" t="s">
        <v>101</v>
      </c>
      <c r="B28" s="10">
        <v>22</v>
      </c>
      <c r="C28" s="207"/>
      <c r="D28" s="207"/>
      <c r="E28" s="206">
        <v>25</v>
      </c>
      <c r="F28" s="206"/>
      <c r="G28" s="206">
        <v>6</v>
      </c>
      <c r="H28" s="206">
        <v>17</v>
      </c>
      <c r="O28" s="8"/>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row>
    <row r="29" spans="1:223" x14ac:dyDescent="0.2">
      <c r="A29" s="149" t="s">
        <v>102</v>
      </c>
      <c r="B29" s="10">
        <v>23</v>
      </c>
      <c r="C29" s="205"/>
      <c r="D29" s="205"/>
      <c r="E29" s="205">
        <v>11.6</v>
      </c>
      <c r="F29" s="205"/>
      <c r="G29" s="205">
        <v>3.6</v>
      </c>
      <c r="H29" s="205">
        <v>19.2</v>
      </c>
      <c r="O29" s="8"/>
      <c r="HI29" s="9"/>
      <c r="HJ29" s="9"/>
      <c r="HK29" s="9"/>
      <c r="HL29" s="9"/>
      <c r="HM29" s="9"/>
      <c r="HN29" s="9"/>
      <c r="HO29" s="9"/>
    </row>
    <row r="30" spans="1:223" x14ac:dyDescent="0.2">
      <c r="A30" s="149" t="s">
        <v>103</v>
      </c>
      <c r="B30" s="10">
        <v>24</v>
      </c>
      <c r="C30" s="207"/>
      <c r="D30" s="207"/>
      <c r="E30" s="206">
        <v>41.3</v>
      </c>
      <c r="F30" s="207"/>
      <c r="G30" s="207"/>
      <c r="H30" s="206">
        <v>18</v>
      </c>
      <c r="O30" s="8"/>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row>
    <row r="31" spans="1:223" x14ac:dyDescent="0.2">
      <c r="A31" s="56" t="s">
        <v>104</v>
      </c>
      <c r="B31" s="10">
        <v>25</v>
      </c>
      <c r="C31" s="205"/>
      <c r="D31" s="205"/>
      <c r="E31" s="205"/>
      <c r="F31" s="205"/>
      <c r="G31" s="205"/>
      <c r="H31" s="205">
        <v>90</v>
      </c>
      <c r="N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row>
    <row r="32" spans="1:223" x14ac:dyDescent="0.2">
      <c r="A32" s="56" t="s">
        <v>91</v>
      </c>
      <c r="B32" s="10">
        <v>26</v>
      </c>
      <c r="C32" s="205"/>
      <c r="D32" s="205"/>
      <c r="E32" s="205"/>
      <c r="F32" s="205"/>
      <c r="G32" s="205">
        <v>15.074441687344914</v>
      </c>
      <c r="H32" s="205">
        <v>20</v>
      </c>
      <c r="N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row>
    <row r="33" spans="1:223" x14ac:dyDescent="0.2">
      <c r="A33" s="56" t="s">
        <v>22</v>
      </c>
      <c r="B33" s="10">
        <v>27</v>
      </c>
      <c r="C33" s="205">
        <v>0.83979999999999999</v>
      </c>
      <c r="D33" s="205">
        <v>0.3382</v>
      </c>
      <c r="E33" s="205">
        <v>0.76760000000000006</v>
      </c>
      <c r="F33" s="205">
        <v>1.6112</v>
      </c>
      <c r="G33" s="205">
        <v>0.32299999999999995</v>
      </c>
      <c r="H33" s="205">
        <v>0.89300000000000002</v>
      </c>
      <c r="I33" s="8" t="s">
        <v>154</v>
      </c>
      <c r="N33" s="9"/>
      <c r="HI33" s="9"/>
      <c r="HJ33" s="9"/>
      <c r="HK33" s="9"/>
      <c r="HL33" s="9"/>
      <c r="HM33" s="9"/>
      <c r="HN33" s="9"/>
      <c r="HO33" s="9"/>
    </row>
    <row r="34" spans="1:223" x14ac:dyDescent="0.2">
      <c r="A34" s="56" t="s">
        <v>16</v>
      </c>
      <c r="B34" s="10">
        <v>28</v>
      </c>
      <c r="C34" s="205">
        <v>13.2822</v>
      </c>
      <c r="D34" s="205">
        <v>0.36737999999999998</v>
      </c>
      <c r="E34" s="205">
        <v>0.18840000000000001</v>
      </c>
      <c r="F34" s="205">
        <v>0.64056000000000013</v>
      </c>
      <c r="G34" s="205">
        <v>7.536000000000001E-2</v>
      </c>
      <c r="H34" s="205">
        <v>1.6296600000000001</v>
      </c>
      <c r="I34" s="8" t="s">
        <v>154</v>
      </c>
      <c r="O34" s="8"/>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row>
    <row r="35" spans="1:223" x14ac:dyDescent="0.2">
      <c r="A35" s="56" t="s">
        <v>23</v>
      </c>
      <c r="B35" s="10">
        <v>29</v>
      </c>
      <c r="C35" s="205">
        <v>13.3504</v>
      </c>
      <c r="D35" s="205">
        <v>0.27776000000000001</v>
      </c>
      <c r="E35" s="205">
        <v>0.21503999999999998</v>
      </c>
      <c r="F35" s="205">
        <v>0.89599999999999991</v>
      </c>
      <c r="G35" s="205">
        <v>8.0640000000000003E-2</v>
      </c>
      <c r="H35" s="205">
        <v>2.11456</v>
      </c>
      <c r="I35" s="9" t="s">
        <v>154</v>
      </c>
      <c r="J35" s="9"/>
      <c r="O35" s="8"/>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row>
    <row r="36" spans="1:223" x14ac:dyDescent="0.2">
      <c r="A36" s="56" t="s">
        <v>17</v>
      </c>
      <c r="B36" s="10">
        <v>30</v>
      </c>
      <c r="C36" s="205">
        <v>0.25290899999999999</v>
      </c>
      <c r="D36" s="205">
        <v>3.0779999999999998E-2</v>
      </c>
      <c r="E36" s="205">
        <v>0.32113799999999998</v>
      </c>
      <c r="F36" s="205">
        <v>1.4876999999999998E-2</v>
      </c>
      <c r="G36" s="205">
        <v>2.4623999999999997E-2</v>
      </c>
      <c r="H36" s="205">
        <v>0</v>
      </c>
      <c r="I36" s="8" t="s">
        <v>154</v>
      </c>
      <c r="O36" s="8"/>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row>
    <row r="37" spans="1:223" x14ac:dyDescent="0.2">
      <c r="A37" s="56" t="s">
        <v>24</v>
      </c>
      <c r="B37" s="10">
        <v>31</v>
      </c>
      <c r="C37" s="205">
        <v>2.42015</v>
      </c>
      <c r="D37" s="205">
        <v>0.49400999999999995</v>
      </c>
      <c r="E37" s="205">
        <v>6.8861999999999997</v>
      </c>
      <c r="F37" s="205">
        <v>8.9819999999999997E-2</v>
      </c>
      <c r="G37" s="205">
        <v>0.36926000000000003</v>
      </c>
      <c r="H37" s="205">
        <v>0.63373000000000002</v>
      </c>
      <c r="I37" s="8" t="s">
        <v>154</v>
      </c>
      <c r="O37" s="8"/>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row>
    <row r="38" spans="1:223" x14ac:dyDescent="0.2">
      <c r="A38" s="56" t="s">
        <v>100</v>
      </c>
      <c r="B38" s="10">
        <v>32</v>
      </c>
      <c r="C38" s="205">
        <v>3.4047300000000003</v>
      </c>
      <c r="D38" s="205">
        <v>0.13670999999999997</v>
      </c>
      <c r="E38" s="205">
        <v>4.7523</v>
      </c>
      <c r="F38" s="205">
        <v>0.37757999999999997</v>
      </c>
      <c r="G38" s="205">
        <v>9.7649999999999987E-2</v>
      </c>
      <c r="H38" s="205">
        <v>1.1718</v>
      </c>
      <c r="I38" s="8" t="s">
        <v>154</v>
      </c>
      <c r="L38" s="9"/>
      <c r="M38" s="9"/>
      <c r="N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GT38" s="9"/>
      <c r="GU38" s="9"/>
      <c r="GV38" s="9"/>
      <c r="GW38" s="9"/>
      <c r="GX38" s="9"/>
      <c r="GY38" s="9"/>
      <c r="GZ38" s="9"/>
      <c r="HA38" s="9"/>
      <c r="HB38" s="9"/>
      <c r="HC38" s="9"/>
      <c r="HD38" s="9"/>
      <c r="HE38" s="9"/>
      <c r="HF38" s="9"/>
      <c r="HG38" s="9"/>
      <c r="HH38" s="9"/>
      <c r="HI38" s="9"/>
      <c r="HJ38" s="9"/>
      <c r="HK38" s="9"/>
      <c r="HL38" s="9"/>
      <c r="HM38" s="9"/>
      <c r="HN38" s="9"/>
      <c r="HO38" s="9"/>
    </row>
    <row r="39" spans="1:223" x14ac:dyDescent="0.2">
      <c r="A39" s="56" t="s">
        <v>25</v>
      </c>
      <c r="B39" s="10">
        <v>33</v>
      </c>
      <c r="C39" s="205"/>
      <c r="D39" s="205"/>
      <c r="E39" s="205">
        <v>18.263269639065818</v>
      </c>
      <c r="F39" s="205"/>
      <c r="G39" s="205">
        <v>4.8238213399503724</v>
      </c>
      <c r="H39" s="205">
        <v>18</v>
      </c>
      <c r="I39" s="8" t="s">
        <v>154</v>
      </c>
      <c r="L39" s="9"/>
      <c r="N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9"/>
      <c r="GU39" s="9"/>
      <c r="GV39" s="9"/>
      <c r="GW39" s="9"/>
      <c r="GX39" s="9"/>
      <c r="GY39" s="9"/>
      <c r="GZ39" s="9"/>
      <c r="HA39" s="9"/>
      <c r="HB39" s="9"/>
      <c r="HC39" s="9"/>
      <c r="HD39" s="9"/>
      <c r="HE39" s="9"/>
      <c r="HF39" s="9"/>
      <c r="HG39" s="9"/>
      <c r="HH39" s="9"/>
      <c r="HI39" s="9"/>
      <c r="HJ39" s="9"/>
      <c r="HK39" s="9"/>
      <c r="HL39" s="9"/>
      <c r="HM39" s="9"/>
      <c r="HN39" s="9"/>
      <c r="HO39" s="9"/>
    </row>
    <row r="40" spans="1:223" x14ac:dyDescent="0.2">
      <c r="A40" s="56" t="s">
        <v>21</v>
      </c>
      <c r="B40" s="10">
        <v>34</v>
      </c>
      <c r="C40" s="205">
        <v>0.54904699999999995</v>
      </c>
      <c r="D40" s="205">
        <v>9.8165000000000002E-2</v>
      </c>
      <c r="E40" s="205">
        <v>0.43666499999999997</v>
      </c>
      <c r="F40" s="205">
        <v>0</v>
      </c>
      <c r="G40" s="205">
        <v>4.9421E-2</v>
      </c>
      <c r="H40" s="205">
        <v>2.1663999999999999E-2</v>
      </c>
      <c r="I40" s="8" t="s">
        <v>154</v>
      </c>
      <c r="O40" s="8"/>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GT40" s="9"/>
      <c r="GU40" s="9"/>
      <c r="GV40" s="9"/>
      <c r="GW40" s="9"/>
      <c r="GX40" s="9"/>
      <c r="GY40" s="9"/>
      <c r="GZ40" s="9"/>
      <c r="HA40" s="9"/>
      <c r="HB40" s="9"/>
      <c r="HC40" s="9"/>
      <c r="HD40" s="9"/>
      <c r="HE40" s="9"/>
      <c r="HF40" s="9"/>
      <c r="HG40" s="9"/>
      <c r="HH40" s="9"/>
      <c r="HI40" s="9"/>
      <c r="HJ40" s="9"/>
      <c r="HK40" s="9"/>
      <c r="HL40" s="9"/>
      <c r="HM40" s="9"/>
      <c r="HN40" s="9"/>
      <c r="HO40" s="9"/>
    </row>
    <row r="41" spans="1:223" x14ac:dyDescent="0.2">
      <c r="A41" s="52" t="s">
        <v>79</v>
      </c>
      <c r="B41" s="10">
        <v>35</v>
      </c>
      <c r="C41" s="207"/>
      <c r="D41" s="207"/>
      <c r="E41" s="207"/>
      <c r="F41" s="207"/>
      <c r="G41" s="207"/>
      <c r="H41" s="207"/>
      <c r="I41" s="9"/>
      <c r="J41" s="9"/>
      <c r="K41" s="9"/>
      <c r="L41" s="9"/>
      <c r="M41" s="9"/>
      <c r="N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9"/>
      <c r="GQ41" s="9"/>
      <c r="GR41" s="9"/>
      <c r="GS41" s="9"/>
      <c r="GT41" s="9"/>
      <c r="GU41" s="9"/>
      <c r="GV41" s="9"/>
      <c r="GW41" s="9"/>
      <c r="GX41" s="9"/>
      <c r="GY41" s="9"/>
      <c r="GZ41" s="9"/>
      <c r="HA41" s="9"/>
      <c r="HB41" s="9"/>
      <c r="HC41" s="9"/>
      <c r="HD41" s="9"/>
      <c r="HE41" s="9"/>
      <c r="HF41" s="9"/>
      <c r="HG41" s="9"/>
      <c r="HH41" s="9"/>
      <c r="HI41" s="9"/>
      <c r="HJ41" s="9"/>
      <c r="HK41" s="9"/>
      <c r="HL41" s="9"/>
      <c r="HM41" s="9"/>
      <c r="HN41" s="9"/>
      <c r="HO41" s="9"/>
    </row>
    <row r="42" spans="1:223" x14ac:dyDescent="0.2">
      <c r="A42" s="52" t="s">
        <v>79</v>
      </c>
      <c r="B42" s="10">
        <v>36</v>
      </c>
      <c r="C42" s="207"/>
      <c r="D42" s="207"/>
      <c r="E42" s="207"/>
      <c r="F42" s="207"/>
      <c r="G42" s="207"/>
      <c r="H42" s="207"/>
      <c r="I42" s="9"/>
      <c r="J42" s="9"/>
      <c r="K42" s="9"/>
      <c r="L42" s="9"/>
      <c r="M42" s="9"/>
      <c r="N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GT42" s="9"/>
      <c r="GU42" s="9"/>
      <c r="GV42" s="9"/>
      <c r="GW42" s="9"/>
      <c r="GX42" s="9"/>
      <c r="GY42" s="9"/>
      <c r="GZ42" s="9"/>
      <c r="HA42" s="9"/>
      <c r="HB42" s="9"/>
      <c r="HC42" s="9"/>
      <c r="HD42" s="9"/>
      <c r="HE42" s="9"/>
      <c r="HF42" s="9"/>
      <c r="HG42" s="9"/>
      <c r="HH42" s="9"/>
      <c r="HI42" s="9"/>
      <c r="HJ42" s="9"/>
      <c r="HK42" s="9"/>
      <c r="HL42" s="9"/>
      <c r="HM42" s="9"/>
      <c r="HN42" s="9"/>
      <c r="HO42" s="9"/>
    </row>
    <row r="43" spans="1:223" x14ac:dyDescent="0.2">
      <c r="A43" s="52" t="s">
        <v>79</v>
      </c>
      <c r="B43" s="10">
        <v>37</v>
      </c>
      <c r="C43" s="207"/>
      <c r="D43" s="207"/>
      <c r="E43" s="207"/>
      <c r="F43" s="207"/>
      <c r="G43" s="207"/>
      <c r="H43" s="207"/>
      <c r="I43" s="9"/>
      <c r="K43" s="9"/>
      <c r="L43" s="9"/>
      <c r="M43" s="9"/>
      <c r="N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GT43" s="9"/>
      <c r="GU43" s="9"/>
      <c r="GV43" s="9"/>
      <c r="GW43" s="9"/>
      <c r="GX43" s="9"/>
      <c r="GY43" s="9"/>
      <c r="GZ43" s="9"/>
      <c r="HA43" s="9"/>
      <c r="HB43" s="9"/>
      <c r="HC43" s="9"/>
      <c r="HD43" s="9"/>
      <c r="HE43" s="9"/>
      <c r="HF43" s="9"/>
      <c r="HG43" s="9"/>
      <c r="HH43" s="9"/>
      <c r="HI43" s="9"/>
      <c r="HJ43" s="9"/>
      <c r="HK43" s="9"/>
      <c r="HL43" s="9"/>
      <c r="HM43" s="9"/>
      <c r="HN43" s="9"/>
      <c r="HO43" s="9"/>
    </row>
    <row r="44" spans="1:223" x14ac:dyDescent="0.2">
      <c r="A44" s="52" t="s">
        <v>79</v>
      </c>
      <c r="B44" s="10">
        <v>38</v>
      </c>
      <c r="C44" s="206"/>
      <c r="D44" s="206"/>
      <c r="E44" s="206"/>
      <c r="F44" s="206"/>
      <c r="G44" s="206"/>
      <c r="H44" s="206"/>
      <c r="I44" s="9"/>
      <c r="J44" s="9"/>
      <c r="K44" s="9"/>
      <c r="L44" s="9"/>
      <c r="M44" s="9"/>
      <c r="N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9"/>
      <c r="FN44" s="9"/>
      <c r="FO44" s="9"/>
      <c r="FP44" s="9"/>
      <c r="FQ44" s="9"/>
      <c r="FR44" s="9"/>
      <c r="FS44" s="9"/>
      <c r="FT44" s="9"/>
      <c r="FU44" s="9"/>
      <c r="FV44" s="9"/>
      <c r="FW44" s="9"/>
      <c r="FX44" s="9"/>
      <c r="FY44" s="9"/>
      <c r="FZ44" s="9"/>
      <c r="GA44" s="9"/>
      <c r="GB44" s="9"/>
      <c r="GC44" s="9"/>
      <c r="GD44" s="9"/>
      <c r="GE44" s="9"/>
      <c r="GF44" s="9"/>
      <c r="GG44" s="9"/>
      <c r="GH44" s="9"/>
      <c r="GI44" s="9"/>
      <c r="GJ44" s="9"/>
      <c r="GK44" s="9"/>
      <c r="GL44" s="9"/>
      <c r="GM44" s="9"/>
      <c r="GN44" s="9"/>
      <c r="GO44" s="9"/>
      <c r="GP44" s="9"/>
      <c r="GQ44" s="9"/>
      <c r="GR44" s="9"/>
      <c r="GS44" s="9"/>
      <c r="GT44" s="9"/>
      <c r="GU44" s="9"/>
      <c r="GV44" s="9"/>
      <c r="GW44" s="9"/>
      <c r="GX44" s="9"/>
      <c r="GY44" s="9"/>
      <c r="GZ44" s="9"/>
      <c r="HA44" s="9"/>
      <c r="HB44" s="9"/>
      <c r="HC44" s="9"/>
      <c r="HD44" s="9"/>
      <c r="HE44" s="9"/>
      <c r="HF44" s="9"/>
      <c r="HG44" s="9"/>
      <c r="HH44" s="9"/>
      <c r="HI44" s="9"/>
      <c r="HJ44" s="9"/>
      <c r="HK44" s="9"/>
      <c r="HL44" s="9"/>
      <c r="HM44" s="9"/>
      <c r="HN44" s="9"/>
      <c r="HO44" s="9"/>
    </row>
    <row r="45" spans="1:223" x14ac:dyDescent="0.2">
      <c r="A45" s="52" t="s">
        <v>79</v>
      </c>
      <c r="B45" s="10">
        <v>39</v>
      </c>
      <c r="C45" s="207"/>
      <c r="D45" s="207"/>
      <c r="E45" s="207"/>
      <c r="F45" s="207"/>
      <c r="G45" s="207"/>
      <c r="H45" s="207"/>
      <c r="I45" s="9"/>
      <c r="J45" s="9"/>
      <c r="K45" s="9"/>
      <c r="L45" s="9"/>
      <c r="M45" s="9"/>
      <c r="N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9"/>
      <c r="HD45" s="9"/>
      <c r="HE45" s="9"/>
      <c r="HF45" s="9"/>
      <c r="HG45" s="9"/>
      <c r="HH45" s="9"/>
      <c r="HI45" s="9"/>
      <c r="HJ45" s="9"/>
      <c r="HK45" s="9"/>
      <c r="HL45" s="9"/>
      <c r="HM45" s="9"/>
      <c r="HN45" s="9"/>
      <c r="HO45" s="9"/>
    </row>
    <row r="46" spans="1:223" x14ac:dyDescent="0.2">
      <c r="A46" s="52" t="s">
        <v>79</v>
      </c>
      <c r="B46" s="10">
        <v>40</v>
      </c>
      <c r="C46" s="207"/>
      <c r="D46" s="207"/>
      <c r="E46" s="207"/>
      <c r="F46" s="207"/>
      <c r="G46" s="207"/>
      <c r="H46" s="207"/>
      <c r="I46" s="9"/>
      <c r="J46" s="9"/>
      <c r="K46" s="9"/>
      <c r="L46" s="9"/>
      <c r="M46" s="9"/>
      <c r="N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c r="FM46" s="9"/>
      <c r="FN46" s="9"/>
      <c r="FO46" s="9"/>
      <c r="FP46" s="9"/>
      <c r="FQ46" s="9"/>
      <c r="FR46" s="9"/>
      <c r="FS46" s="9"/>
      <c r="FT46" s="9"/>
      <c r="FU46" s="9"/>
      <c r="FV46" s="9"/>
      <c r="FW46" s="9"/>
      <c r="FX46" s="9"/>
      <c r="FY46" s="9"/>
      <c r="FZ46" s="9"/>
      <c r="GA46" s="9"/>
      <c r="GB46" s="9"/>
      <c r="GC46" s="9"/>
      <c r="GD46" s="9"/>
      <c r="GE46" s="9"/>
      <c r="GF46" s="9"/>
      <c r="GG46" s="9"/>
      <c r="GH46" s="9"/>
      <c r="GI46" s="9"/>
      <c r="GJ46" s="9"/>
      <c r="GK46" s="9"/>
      <c r="GL46" s="9"/>
      <c r="GM46" s="9"/>
      <c r="GN46" s="9"/>
      <c r="GO46" s="9"/>
      <c r="GP46" s="9"/>
      <c r="GQ46" s="9"/>
      <c r="GR46" s="9"/>
      <c r="GS46" s="9"/>
      <c r="GT46" s="9"/>
      <c r="GU46" s="9"/>
      <c r="GV46" s="9"/>
      <c r="GW46" s="9"/>
      <c r="GX46" s="9"/>
      <c r="GY46" s="9"/>
      <c r="GZ46" s="9"/>
      <c r="HA46" s="9"/>
      <c r="HB46" s="9"/>
      <c r="HC46" s="9"/>
      <c r="HD46" s="9"/>
      <c r="HE46" s="9"/>
      <c r="HF46" s="9"/>
      <c r="HG46" s="9"/>
      <c r="HH46" s="9"/>
      <c r="HI46" s="9"/>
      <c r="HJ46" s="9"/>
      <c r="HK46" s="9"/>
      <c r="HL46" s="9"/>
      <c r="HM46" s="9"/>
      <c r="HN46" s="9"/>
      <c r="HO46" s="9"/>
    </row>
    <row r="47" spans="1:223" x14ac:dyDescent="0.2">
      <c r="A47" s="52" t="s">
        <v>79</v>
      </c>
      <c r="B47" s="10">
        <v>41</v>
      </c>
      <c r="C47" s="207"/>
      <c r="D47" s="207"/>
      <c r="E47" s="207"/>
      <c r="F47" s="207"/>
      <c r="G47" s="207"/>
      <c r="H47" s="207"/>
      <c r="I47" s="9"/>
      <c r="J47" s="9"/>
      <c r="K47" s="9"/>
      <c r="L47" s="9"/>
      <c r="M47" s="9"/>
      <c r="N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c r="HK47" s="9"/>
      <c r="HL47" s="9"/>
      <c r="HM47" s="9"/>
      <c r="HN47" s="9"/>
      <c r="HO47" s="9"/>
    </row>
    <row r="48" spans="1:223" x14ac:dyDescent="0.2">
      <c r="A48" s="52" t="s">
        <v>79</v>
      </c>
      <c r="B48" s="10">
        <v>42</v>
      </c>
      <c r="C48" s="207"/>
      <c r="D48" s="207"/>
      <c r="E48" s="207"/>
      <c r="F48" s="207"/>
      <c r="G48" s="207"/>
      <c r="H48" s="207"/>
      <c r="I48" s="9"/>
      <c r="J48" s="9"/>
      <c r="K48" s="9"/>
      <c r="L48" s="9"/>
      <c r="M48" s="9"/>
      <c r="N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GT48" s="9"/>
      <c r="GU48" s="9"/>
      <c r="GV48" s="9"/>
      <c r="GW48" s="9"/>
      <c r="GX48" s="9"/>
      <c r="GY48" s="9"/>
      <c r="GZ48" s="9"/>
      <c r="HA48" s="9"/>
      <c r="HB48" s="9"/>
      <c r="HC48" s="9"/>
      <c r="HD48" s="9"/>
      <c r="HE48" s="9"/>
      <c r="HF48" s="9"/>
      <c r="HG48" s="9"/>
      <c r="HH48" s="9"/>
      <c r="HI48" s="9"/>
      <c r="HJ48" s="9"/>
      <c r="HK48" s="9"/>
      <c r="HL48" s="9"/>
      <c r="HM48" s="9"/>
      <c r="HN48" s="9"/>
      <c r="HO48" s="9"/>
    </row>
    <row r="49" spans="1:223" x14ac:dyDescent="0.2">
      <c r="A49" s="52" t="s">
        <v>79</v>
      </c>
      <c r="B49" s="10">
        <v>43</v>
      </c>
      <c r="C49" s="207"/>
      <c r="D49" s="207"/>
      <c r="E49" s="207"/>
      <c r="F49" s="207"/>
      <c r="G49" s="207"/>
      <c r="H49" s="207"/>
      <c r="I49" s="9"/>
      <c r="J49" s="9"/>
      <c r="K49" s="9"/>
      <c r="L49" s="9"/>
      <c r="M49" s="9"/>
      <c r="N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c r="HJ49" s="9"/>
      <c r="HK49" s="9"/>
      <c r="HL49" s="9"/>
      <c r="HM49" s="9"/>
      <c r="HN49" s="9"/>
      <c r="HO49" s="9"/>
    </row>
    <row r="50" spans="1:223" x14ac:dyDescent="0.2">
      <c r="A50" s="52" t="s">
        <v>79</v>
      </c>
      <c r="B50" s="10">
        <v>44</v>
      </c>
      <c r="C50" s="207"/>
      <c r="D50" s="207"/>
      <c r="E50" s="207"/>
      <c r="F50" s="207"/>
      <c r="G50" s="207"/>
      <c r="H50" s="207"/>
      <c r="I50" s="9"/>
      <c r="J50" s="9"/>
      <c r="K50" s="9"/>
      <c r="L50" s="9"/>
      <c r="M50" s="9"/>
      <c r="N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9"/>
      <c r="FR50" s="9"/>
      <c r="FS50" s="9"/>
      <c r="FT50" s="9"/>
      <c r="FU50" s="9"/>
      <c r="FV50" s="9"/>
      <c r="FW50" s="9"/>
      <c r="FX50" s="9"/>
      <c r="FY50" s="9"/>
      <c r="FZ50" s="9"/>
      <c r="GA50" s="9"/>
      <c r="GB50" s="9"/>
      <c r="GC50" s="9"/>
      <c r="GD50" s="9"/>
      <c r="GE50" s="9"/>
      <c r="GF50" s="9"/>
      <c r="GG50" s="9"/>
      <c r="GH50" s="9"/>
      <c r="GI50" s="9"/>
      <c r="GJ50" s="9"/>
      <c r="GK50" s="9"/>
      <c r="GL50" s="9"/>
      <c r="GM50" s="9"/>
      <c r="GN50" s="9"/>
      <c r="GO50" s="9"/>
      <c r="GP50" s="9"/>
      <c r="GQ50" s="9"/>
      <c r="GR50" s="9"/>
      <c r="GS50" s="9"/>
      <c r="GT50" s="9"/>
      <c r="GU50" s="9"/>
      <c r="GV50" s="9"/>
      <c r="GW50" s="9"/>
      <c r="GX50" s="9"/>
      <c r="GY50" s="9"/>
      <c r="GZ50" s="9"/>
      <c r="HA50" s="9"/>
      <c r="HB50" s="9"/>
      <c r="HC50" s="9"/>
      <c r="HD50" s="9"/>
      <c r="HE50" s="9"/>
      <c r="HF50" s="9"/>
      <c r="HG50" s="9"/>
      <c r="HH50" s="9"/>
      <c r="HI50" s="9"/>
      <c r="HJ50" s="9"/>
      <c r="HK50" s="9"/>
      <c r="HL50" s="9"/>
      <c r="HM50" s="9"/>
      <c r="HN50" s="9"/>
      <c r="HO50" s="9"/>
    </row>
    <row r="51" spans="1:223" x14ac:dyDescent="0.2">
      <c r="A51" s="52" t="s">
        <v>79</v>
      </c>
      <c r="B51" s="10">
        <v>45</v>
      </c>
      <c r="C51" s="207"/>
      <c r="D51" s="207"/>
      <c r="E51" s="207"/>
      <c r="F51" s="207"/>
      <c r="G51" s="207"/>
      <c r="H51" s="207"/>
      <c r="I51" s="9"/>
      <c r="J51" s="9"/>
      <c r="K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row>
    <row r="52" spans="1:223" ht="15.75" x14ac:dyDescent="0.25">
      <c r="A52" s="57" t="s">
        <v>9</v>
      </c>
      <c r="B52" s="9"/>
      <c r="C52" s="211"/>
      <c r="D52" s="211"/>
      <c r="E52" s="211"/>
      <c r="F52" s="211"/>
      <c r="G52" s="211"/>
      <c r="H52" s="211"/>
      <c r="I52" s="9"/>
      <c r="K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GT52" s="9"/>
      <c r="GU52" s="9"/>
      <c r="GV52" s="9"/>
      <c r="GW52" s="9"/>
      <c r="GX52" s="9"/>
      <c r="GY52" s="9"/>
      <c r="GZ52" s="9"/>
      <c r="HA52" s="9"/>
      <c r="HB52" s="9"/>
      <c r="HC52" s="9"/>
      <c r="HD52" s="9"/>
      <c r="HE52" s="9"/>
      <c r="HF52" s="9"/>
      <c r="HG52" s="9"/>
      <c r="HH52" s="9"/>
      <c r="HI52" s="9"/>
      <c r="HJ52" s="9"/>
      <c r="HK52" s="9"/>
      <c r="HL52" s="9"/>
      <c r="HM52" s="9"/>
      <c r="HN52" s="9"/>
      <c r="HO52" s="9"/>
    </row>
    <row r="53" spans="1:223" ht="15.75" x14ac:dyDescent="0.25">
      <c r="A53" s="57" t="s">
        <v>18</v>
      </c>
      <c r="B53" s="204" t="s">
        <v>146</v>
      </c>
      <c r="C53" s="212"/>
      <c r="D53" s="212"/>
      <c r="E53" s="212"/>
      <c r="F53" s="212"/>
      <c r="G53" s="212"/>
      <c r="H53" s="212"/>
      <c r="I53" s="115"/>
      <c r="K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c r="HJ53" s="9"/>
      <c r="HK53" s="9"/>
      <c r="HL53" s="9"/>
      <c r="HM53" s="9"/>
      <c r="HN53" s="9"/>
      <c r="HO53" s="9"/>
    </row>
    <row r="54" spans="1:223" ht="15.75" x14ac:dyDescent="0.25">
      <c r="A54" s="10" t="s">
        <v>112</v>
      </c>
      <c r="B54" s="10">
        <v>1</v>
      </c>
      <c r="C54" s="150">
        <v>0.15</v>
      </c>
      <c r="D54" s="150">
        <v>0.03</v>
      </c>
      <c r="E54" s="150">
        <v>0.2</v>
      </c>
      <c r="F54" s="213"/>
      <c r="G54" s="150">
        <v>1.2E-2</v>
      </c>
      <c r="H54" s="150"/>
      <c r="I54" s="9"/>
      <c r="J54" s="9"/>
      <c r="K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GT54" s="9"/>
      <c r="GU54" s="9"/>
      <c r="GV54" s="9"/>
      <c r="GW54" s="9"/>
      <c r="GX54" s="9"/>
      <c r="GY54" s="9"/>
      <c r="GZ54" s="9"/>
      <c r="HA54" s="9"/>
      <c r="HB54" s="9"/>
      <c r="HC54" s="9"/>
      <c r="HD54" s="9"/>
      <c r="HE54" s="9"/>
      <c r="HF54" s="9"/>
      <c r="HG54" s="9"/>
      <c r="HH54" s="9"/>
      <c r="HI54" s="9"/>
      <c r="HJ54" s="9"/>
      <c r="HK54" s="9"/>
      <c r="HL54" s="9"/>
      <c r="HM54" s="9"/>
      <c r="HN54" s="9"/>
      <c r="HO54" s="9"/>
    </row>
    <row r="55" spans="1:223" x14ac:dyDescent="0.2">
      <c r="A55" s="10" t="s">
        <v>139</v>
      </c>
      <c r="B55" s="10">
        <v>2</v>
      </c>
      <c r="C55" s="207">
        <v>0.26</v>
      </c>
      <c r="D55" s="207">
        <v>3.5999999999999997E-2</v>
      </c>
      <c r="E55" s="207">
        <v>0.2</v>
      </c>
      <c r="F55" s="207"/>
      <c r="G55" s="207">
        <v>1.0999999999999999E-2</v>
      </c>
      <c r="H55" s="207"/>
      <c r="I55" s="9"/>
      <c r="J55" s="9"/>
      <c r="K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row>
    <row r="56" spans="1:223" x14ac:dyDescent="0.2">
      <c r="A56" s="10" t="s">
        <v>108</v>
      </c>
      <c r="B56" s="10">
        <v>3</v>
      </c>
      <c r="C56" s="207">
        <v>0.28000000000000003</v>
      </c>
      <c r="D56" s="207">
        <v>4.4999999999999998E-2</v>
      </c>
      <c r="E56" s="206">
        <v>0.3</v>
      </c>
      <c r="F56" s="207"/>
      <c r="G56" s="207">
        <v>1.2E-2</v>
      </c>
      <c r="H56" s="207"/>
      <c r="I56" s="9"/>
      <c r="J56" s="9"/>
      <c r="K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row>
    <row r="57" spans="1:223" ht="15.75" x14ac:dyDescent="0.25">
      <c r="A57" s="10" t="s">
        <v>113</v>
      </c>
      <c r="B57" s="10">
        <v>4</v>
      </c>
      <c r="C57" s="150">
        <v>1.25</v>
      </c>
      <c r="D57" s="150">
        <v>0.13</v>
      </c>
      <c r="E57" s="150">
        <v>0.35</v>
      </c>
      <c r="F57" s="213"/>
      <c r="G57" s="150">
        <v>3.3000000000000002E-2</v>
      </c>
      <c r="H57" s="150"/>
      <c r="I57" s="9"/>
      <c r="J57" s="9"/>
      <c r="K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row>
    <row r="58" spans="1:223" x14ac:dyDescent="0.2">
      <c r="A58" s="10" t="s">
        <v>109</v>
      </c>
      <c r="B58" s="10">
        <v>5</v>
      </c>
      <c r="C58" s="207">
        <v>0.45</v>
      </c>
      <c r="D58" s="207">
        <v>6.5000000000000002E-2</v>
      </c>
      <c r="E58" s="207">
        <v>0.38</v>
      </c>
      <c r="F58" s="207"/>
      <c r="G58" s="207">
        <v>0.02</v>
      </c>
      <c r="H58" s="207"/>
      <c r="I58" s="9"/>
      <c r="K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c r="HK58" s="9"/>
      <c r="HL58" s="9"/>
      <c r="HM58" s="9"/>
      <c r="HN58" s="9"/>
      <c r="HO58" s="9"/>
    </row>
    <row r="59" spans="1:223" x14ac:dyDescent="0.2">
      <c r="A59" s="10" t="s">
        <v>111</v>
      </c>
      <c r="B59" s="10">
        <v>6</v>
      </c>
      <c r="C59" s="207">
        <v>0.3</v>
      </c>
      <c r="D59" s="207">
        <v>0.04</v>
      </c>
      <c r="E59" s="206">
        <v>0.5</v>
      </c>
      <c r="F59" s="207"/>
      <c r="G59" s="207">
        <v>2.5000000000000001E-2</v>
      </c>
      <c r="H59" s="207"/>
      <c r="I59" s="9"/>
      <c r="J59" s="9"/>
      <c r="K59" s="9"/>
      <c r="Q59" s="8" t="s">
        <v>158</v>
      </c>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c r="HJ59" s="9"/>
      <c r="HK59" s="9"/>
      <c r="HL59" s="9"/>
      <c r="HM59" s="9"/>
      <c r="HN59" s="9"/>
      <c r="HO59" s="9"/>
    </row>
    <row r="60" spans="1:223" x14ac:dyDescent="0.2">
      <c r="A60" s="10" t="s">
        <v>60</v>
      </c>
      <c r="B60" s="10">
        <v>7</v>
      </c>
      <c r="C60" s="207">
        <v>1</v>
      </c>
      <c r="D60" s="207">
        <v>0.1</v>
      </c>
      <c r="E60" s="207">
        <v>0.3</v>
      </c>
      <c r="F60" s="207"/>
      <c r="G60" s="207">
        <v>3.5000000000000003E-2</v>
      </c>
      <c r="H60" s="207"/>
      <c r="I60" s="9" t="s">
        <v>154</v>
      </c>
      <c r="J60" s="9"/>
      <c r="K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c r="GH60" s="9"/>
      <c r="GI60" s="9"/>
      <c r="GJ60" s="9"/>
      <c r="GK60" s="9"/>
      <c r="GL60" s="9"/>
      <c r="GM60" s="9"/>
      <c r="GN60" s="9"/>
      <c r="GO60" s="9"/>
      <c r="GP60" s="9"/>
      <c r="GQ60" s="9"/>
      <c r="GR60" s="9"/>
      <c r="GS60" s="9"/>
      <c r="GT60" s="9"/>
      <c r="GU60" s="9"/>
      <c r="GV60" s="9"/>
      <c r="GW60" s="9"/>
      <c r="GX60" s="9"/>
      <c r="GY60" s="9"/>
      <c r="GZ60" s="9"/>
      <c r="HA60" s="9"/>
      <c r="HB60" s="9"/>
      <c r="HC60" s="9"/>
      <c r="HD60" s="9"/>
      <c r="HE60" s="9"/>
      <c r="HF60" s="9"/>
      <c r="HG60" s="9"/>
      <c r="HH60" s="9"/>
      <c r="HI60" s="9"/>
      <c r="HJ60" s="9"/>
      <c r="HK60" s="9"/>
      <c r="HL60" s="9"/>
      <c r="HM60" s="9"/>
      <c r="HN60" s="9"/>
      <c r="HO60" s="9"/>
    </row>
    <row r="61" spans="1:223" x14ac:dyDescent="0.2">
      <c r="A61" s="10" t="s">
        <v>110</v>
      </c>
      <c r="B61" s="10">
        <v>8</v>
      </c>
      <c r="C61" s="207">
        <v>0.45</v>
      </c>
      <c r="D61" s="207">
        <v>4.2999999999999997E-2</v>
      </c>
      <c r="E61" s="207">
        <v>0.54</v>
      </c>
      <c r="F61" s="207"/>
      <c r="G61" s="207">
        <v>4.2999999999999997E-2</v>
      </c>
      <c r="H61" s="207"/>
      <c r="I61" s="9"/>
      <c r="J61" s="9"/>
      <c r="K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row>
    <row r="62" spans="1:223" x14ac:dyDescent="0.2">
      <c r="A62" s="10" t="s">
        <v>135</v>
      </c>
      <c r="B62" s="10">
        <v>9</v>
      </c>
      <c r="C62" s="207">
        <v>0.2</v>
      </c>
      <c r="D62" s="207">
        <v>0.03</v>
      </c>
      <c r="E62" s="207">
        <v>0.4</v>
      </c>
      <c r="F62" s="207"/>
      <c r="G62" s="207">
        <v>0.02</v>
      </c>
      <c r="H62" s="207"/>
      <c r="I62" s="9"/>
      <c r="J62" s="9"/>
      <c r="K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GT62" s="9"/>
      <c r="GU62" s="9"/>
      <c r="GV62" s="9"/>
      <c r="GW62" s="9"/>
      <c r="GX62" s="9"/>
      <c r="GY62" s="9"/>
      <c r="GZ62" s="9"/>
      <c r="HA62" s="9"/>
      <c r="HB62" s="9"/>
      <c r="HC62" s="9"/>
      <c r="HD62" s="9"/>
      <c r="HE62" s="9"/>
      <c r="HF62" s="9"/>
      <c r="HG62" s="9"/>
      <c r="HH62" s="9"/>
      <c r="HI62" s="9"/>
      <c r="HJ62" s="9"/>
      <c r="HK62" s="9"/>
      <c r="HL62" s="9"/>
      <c r="HM62" s="9"/>
      <c r="HN62" s="9"/>
      <c r="HO62" s="9"/>
    </row>
    <row r="63" spans="1:223" x14ac:dyDescent="0.2">
      <c r="A63" s="10" t="s">
        <v>61</v>
      </c>
      <c r="B63" s="10">
        <v>10</v>
      </c>
      <c r="C63" s="207">
        <v>0.25</v>
      </c>
      <c r="D63" s="207">
        <v>0.09</v>
      </c>
      <c r="E63" s="207">
        <v>0.46</v>
      </c>
      <c r="F63" s="207"/>
      <c r="G63" s="207">
        <v>4.8000000000000001E-2</v>
      </c>
      <c r="H63" s="207">
        <v>2.5000000000000001E-2</v>
      </c>
      <c r="I63" s="9" t="s">
        <v>154</v>
      </c>
      <c r="J63" s="9"/>
      <c r="K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c r="GO63" s="9"/>
      <c r="GP63" s="9"/>
      <c r="GQ63" s="9"/>
      <c r="GR63" s="9"/>
      <c r="GS63" s="9"/>
      <c r="GT63" s="9"/>
      <c r="GU63" s="9"/>
      <c r="GV63" s="9"/>
      <c r="GW63" s="9"/>
      <c r="GX63" s="9"/>
      <c r="GY63" s="9"/>
      <c r="GZ63" s="9"/>
      <c r="HA63" s="9"/>
      <c r="HB63" s="9"/>
      <c r="HC63" s="9"/>
      <c r="HD63" s="9"/>
      <c r="HE63" s="9"/>
      <c r="HF63" s="9"/>
      <c r="HG63" s="9"/>
      <c r="HH63" s="9"/>
      <c r="HI63" s="9"/>
      <c r="HJ63" s="9"/>
      <c r="HK63" s="9"/>
      <c r="HL63" s="9"/>
      <c r="HM63" s="9"/>
      <c r="HN63" s="9"/>
      <c r="HO63" s="9"/>
    </row>
    <row r="64" spans="1:223" x14ac:dyDescent="0.2">
      <c r="A64" s="10" t="s">
        <v>127</v>
      </c>
      <c r="B64" s="10">
        <v>11</v>
      </c>
      <c r="C64" s="207">
        <v>0.5</v>
      </c>
      <c r="D64" s="207">
        <v>0.06</v>
      </c>
      <c r="E64" s="207">
        <v>0.45</v>
      </c>
      <c r="F64" s="207"/>
      <c r="G64" s="207">
        <v>3.5000000000000003E-2</v>
      </c>
      <c r="H64" s="207"/>
      <c r="I64" s="9"/>
      <c r="J64" s="9"/>
      <c r="K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c r="GO64" s="9"/>
      <c r="GP64" s="9"/>
      <c r="GQ64" s="9"/>
      <c r="GR64" s="9"/>
      <c r="GS64" s="9"/>
      <c r="GT64" s="9"/>
      <c r="GU64" s="9"/>
      <c r="GV64" s="9"/>
      <c r="GW64" s="9"/>
      <c r="GX64" s="9"/>
      <c r="GY64" s="9"/>
      <c r="GZ64" s="9"/>
      <c r="HA64" s="9"/>
      <c r="HB64" s="9"/>
      <c r="HC64" s="9"/>
      <c r="HD64" s="9"/>
      <c r="HE64" s="9"/>
      <c r="HF64" s="9"/>
      <c r="HG64" s="9"/>
      <c r="HH64" s="9"/>
      <c r="HI64" s="9"/>
      <c r="HJ64" s="9"/>
      <c r="HK64" s="9"/>
      <c r="HL64" s="9"/>
      <c r="HM64" s="9"/>
      <c r="HN64" s="9"/>
      <c r="HO64" s="9"/>
    </row>
    <row r="65" spans="1:223" x14ac:dyDescent="0.2">
      <c r="A65" s="10" t="s">
        <v>114</v>
      </c>
      <c r="B65" s="10">
        <v>12</v>
      </c>
      <c r="C65" s="207">
        <v>0.6</v>
      </c>
      <c r="D65" s="207">
        <v>0.08</v>
      </c>
      <c r="E65" s="207">
        <v>0.45</v>
      </c>
      <c r="F65" s="207"/>
      <c r="G65" s="207">
        <v>2.5000000000000001E-2</v>
      </c>
      <c r="H65" s="207"/>
      <c r="I65" s="9"/>
      <c r="J65" s="9"/>
      <c r="K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c r="HE65" s="9"/>
      <c r="HF65" s="9"/>
      <c r="HG65" s="9"/>
      <c r="HH65" s="9"/>
      <c r="HI65" s="9"/>
      <c r="HJ65" s="9"/>
      <c r="HK65" s="9"/>
      <c r="HL65" s="9"/>
      <c r="HM65" s="9"/>
      <c r="HN65" s="9"/>
      <c r="HO65" s="9"/>
    </row>
    <row r="66" spans="1:223" x14ac:dyDescent="0.2">
      <c r="A66" s="10" t="s">
        <v>63</v>
      </c>
      <c r="B66" s="10">
        <v>13</v>
      </c>
      <c r="C66" s="207">
        <v>0.14000000000000001</v>
      </c>
      <c r="D66" s="207">
        <v>2.8000000000000001E-2</v>
      </c>
      <c r="E66" s="207">
        <v>0.28999999999999998</v>
      </c>
      <c r="F66" s="207">
        <v>0.03</v>
      </c>
      <c r="G66" s="207">
        <v>1.2999999999999999E-2</v>
      </c>
      <c r="H66" s="207">
        <v>7.0000000000000001E-3</v>
      </c>
      <c r="I66" s="9" t="s">
        <v>154</v>
      </c>
      <c r="J66" s="9"/>
      <c r="K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GT66" s="9"/>
      <c r="GU66" s="9"/>
      <c r="GV66" s="9"/>
      <c r="GW66" s="9"/>
      <c r="GX66" s="9"/>
      <c r="GY66" s="9"/>
      <c r="GZ66" s="9"/>
      <c r="HA66" s="9"/>
      <c r="HB66" s="9"/>
      <c r="HC66" s="9"/>
      <c r="HD66" s="9"/>
      <c r="HE66" s="9"/>
      <c r="HF66" s="9"/>
      <c r="HG66" s="9"/>
      <c r="HH66" s="9"/>
      <c r="HI66" s="9"/>
      <c r="HJ66" s="9"/>
      <c r="HK66" s="9"/>
      <c r="HL66" s="9"/>
      <c r="HM66" s="9"/>
      <c r="HN66" s="9"/>
      <c r="HO66" s="9"/>
    </row>
    <row r="67" spans="1:223" x14ac:dyDescent="0.2">
      <c r="A67" s="10" t="s">
        <v>115</v>
      </c>
      <c r="B67" s="10">
        <v>14</v>
      </c>
      <c r="C67" s="207">
        <v>0.25</v>
      </c>
      <c r="D67" s="207">
        <v>0.04</v>
      </c>
      <c r="E67" s="207">
        <v>0.25</v>
      </c>
      <c r="F67" s="207">
        <v>9.0999999999999998E-2</v>
      </c>
      <c r="G67" s="207">
        <v>2.5000000000000001E-2</v>
      </c>
      <c r="H67" s="207">
        <v>0.12</v>
      </c>
      <c r="I67" s="9" t="s">
        <v>154</v>
      </c>
      <c r="J67" s="9"/>
      <c r="K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c r="ES67" s="9"/>
      <c r="ET67" s="9"/>
      <c r="EU67" s="9"/>
      <c r="EV67" s="9"/>
      <c r="EW67" s="9"/>
      <c r="EX67" s="9"/>
      <c r="EY67" s="9"/>
      <c r="EZ67" s="9"/>
      <c r="FA67" s="9"/>
      <c r="FB67" s="9"/>
      <c r="FC67" s="9"/>
      <c r="FD67" s="9"/>
      <c r="FE67" s="9"/>
      <c r="FF67" s="9"/>
      <c r="FG67" s="9"/>
      <c r="FH67" s="9"/>
      <c r="FI67" s="9"/>
      <c r="FJ67" s="9"/>
      <c r="FK67" s="9"/>
      <c r="FL67" s="9"/>
      <c r="FM67" s="9"/>
      <c r="FN67" s="9"/>
      <c r="FO67" s="9"/>
      <c r="FP67" s="9"/>
      <c r="FQ67" s="9"/>
      <c r="FR67" s="9"/>
      <c r="FS67" s="9"/>
      <c r="FT67" s="9"/>
      <c r="FU67" s="9"/>
      <c r="FV67" s="9"/>
      <c r="FW67" s="9"/>
      <c r="FX67" s="9"/>
      <c r="FY67" s="9"/>
      <c r="FZ67" s="9"/>
      <c r="GA67" s="9"/>
      <c r="GB67" s="9"/>
      <c r="GC67" s="9"/>
      <c r="GD67" s="9"/>
      <c r="GE67" s="9"/>
      <c r="GF67" s="9"/>
      <c r="GG67" s="9"/>
      <c r="GH67" s="9"/>
      <c r="GI67" s="9"/>
      <c r="GJ67" s="9"/>
      <c r="GK67" s="9"/>
      <c r="GL67" s="9"/>
      <c r="GM67" s="9"/>
      <c r="GN67" s="9"/>
      <c r="GO67" s="9"/>
      <c r="GP67" s="9"/>
      <c r="GQ67" s="9"/>
      <c r="GR67" s="9"/>
      <c r="GS67" s="9"/>
      <c r="GT67" s="9"/>
      <c r="GU67" s="9"/>
      <c r="GV67" s="9"/>
      <c r="GW67" s="9"/>
      <c r="GX67" s="9"/>
      <c r="GY67" s="9"/>
      <c r="GZ67" s="9"/>
      <c r="HA67" s="9"/>
      <c r="HB67" s="9"/>
      <c r="HC67" s="9"/>
      <c r="HD67" s="9"/>
      <c r="HE67" s="9"/>
      <c r="HF67" s="9"/>
      <c r="HG67" s="9"/>
      <c r="HH67" s="9"/>
      <c r="HI67" s="9"/>
      <c r="HJ67" s="9"/>
      <c r="HK67" s="9"/>
      <c r="HL67" s="9"/>
      <c r="HM67" s="9"/>
      <c r="HN67" s="9"/>
      <c r="HO67" s="9"/>
    </row>
    <row r="68" spans="1:223" x14ac:dyDescent="0.2">
      <c r="A68" s="10" t="s">
        <v>134</v>
      </c>
      <c r="B68" s="10">
        <v>15</v>
      </c>
      <c r="C68" s="207">
        <v>0.22</v>
      </c>
      <c r="D68" s="207">
        <v>3.2000000000000001E-2</v>
      </c>
      <c r="E68" s="207">
        <v>0.26</v>
      </c>
      <c r="F68" s="207"/>
      <c r="G68" s="207">
        <v>1.4999999999999999E-2</v>
      </c>
      <c r="H68" s="207"/>
      <c r="I68" s="9"/>
      <c r="J68" s="9"/>
      <c r="K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9"/>
      <c r="EE68" s="9"/>
      <c r="EF68" s="9"/>
      <c r="EG68" s="9"/>
      <c r="EH68" s="9"/>
      <c r="EI68" s="9"/>
      <c r="EJ68" s="9"/>
      <c r="EK68" s="9"/>
      <c r="EL68" s="9"/>
      <c r="EM68" s="9"/>
      <c r="EN68" s="9"/>
      <c r="EO68" s="9"/>
      <c r="EP68" s="9"/>
      <c r="EQ68" s="9"/>
      <c r="ER68" s="9"/>
      <c r="ES68" s="9"/>
      <c r="ET68" s="9"/>
      <c r="EU68" s="9"/>
      <c r="EV68" s="9"/>
      <c r="EW68" s="9"/>
      <c r="EX68" s="9"/>
      <c r="EY68" s="9"/>
      <c r="EZ68" s="9"/>
      <c r="FA68" s="9"/>
      <c r="FB68" s="9"/>
      <c r="FC68" s="9"/>
      <c r="FD68" s="9"/>
      <c r="FE68" s="9"/>
      <c r="FF68" s="9"/>
      <c r="FG68" s="9"/>
      <c r="FH68" s="9"/>
      <c r="FI68" s="9"/>
      <c r="FJ68" s="9"/>
      <c r="FK68" s="9"/>
      <c r="FL68" s="9"/>
      <c r="FM68" s="9"/>
      <c r="FN68" s="9"/>
      <c r="FO68" s="9"/>
      <c r="FP68" s="9"/>
      <c r="FQ68" s="9"/>
      <c r="FR68" s="9"/>
      <c r="FS68" s="9"/>
      <c r="FT68" s="9"/>
      <c r="FU68" s="9"/>
      <c r="FV68" s="9"/>
      <c r="FW68" s="9"/>
      <c r="FX68" s="9"/>
      <c r="FY68" s="9"/>
      <c r="FZ68" s="9"/>
      <c r="GA68" s="9"/>
      <c r="GB68" s="9"/>
      <c r="GC68" s="9"/>
      <c r="GD68" s="9"/>
      <c r="GE68" s="9"/>
      <c r="GF68" s="9"/>
      <c r="GG68" s="9"/>
      <c r="GH68" s="9"/>
      <c r="GI68" s="9"/>
      <c r="GJ68" s="9"/>
      <c r="GK68" s="9"/>
      <c r="GL68" s="9"/>
      <c r="GM68" s="9"/>
      <c r="GN68" s="9"/>
      <c r="GO68" s="9"/>
      <c r="GP68" s="9"/>
      <c r="GQ68" s="9"/>
      <c r="GR68" s="9"/>
      <c r="GS68" s="9"/>
      <c r="GT68" s="9"/>
      <c r="GU68" s="9"/>
      <c r="GV68" s="9"/>
      <c r="GW68" s="9"/>
      <c r="GX68" s="9"/>
      <c r="GY68" s="9"/>
      <c r="GZ68" s="9"/>
      <c r="HA68" s="9"/>
      <c r="HB68" s="9"/>
      <c r="HC68" s="9"/>
      <c r="HD68" s="9"/>
      <c r="HE68" s="9"/>
      <c r="HF68" s="9"/>
      <c r="HG68" s="9"/>
      <c r="HH68" s="9"/>
      <c r="HI68" s="9"/>
      <c r="HJ68" s="9"/>
      <c r="HK68" s="9"/>
      <c r="HL68" s="9"/>
      <c r="HM68" s="9"/>
      <c r="HN68" s="9"/>
      <c r="HO68" s="9"/>
    </row>
    <row r="69" spans="1:223" x14ac:dyDescent="0.2">
      <c r="A69" s="10" t="s">
        <v>116</v>
      </c>
      <c r="B69" s="10">
        <v>16</v>
      </c>
      <c r="C69" s="207">
        <v>0.15</v>
      </c>
      <c r="D69" s="207">
        <v>0.04</v>
      </c>
      <c r="E69" s="207">
        <v>0.25</v>
      </c>
      <c r="F69" s="207"/>
      <c r="G69" s="207">
        <v>0.01</v>
      </c>
      <c r="H69" s="207"/>
      <c r="I69" s="9"/>
      <c r="J69" s="9"/>
      <c r="K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c r="EZ69" s="9"/>
      <c r="FA69" s="9"/>
      <c r="FB69" s="9"/>
      <c r="FC69" s="9"/>
      <c r="FD69" s="9"/>
      <c r="FE69" s="9"/>
      <c r="FF69" s="9"/>
      <c r="FG69" s="9"/>
      <c r="FH69" s="9"/>
      <c r="FI69" s="9"/>
      <c r="FJ69" s="9"/>
      <c r="FK69" s="9"/>
      <c r="FL69" s="9"/>
      <c r="FM69" s="9"/>
      <c r="FN69" s="9"/>
      <c r="FO69" s="9"/>
      <c r="FP69" s="9"/>
      <c r="FQ69" s="9"/>
      <c r="FR69" s="9"/>
      <c r="FS69" s="9"/>
      <c r="FT69" s="9"/>
      <c r="FU69" s="9"/>
      <c r="FV69" s="9"/>
      <c r="FW69" s="9"/>
      <c r="FX69" s="9"/>
      <c r="FY69" s="9"/>
      <c r="FZ69" s="9"/>
      <c r="GA69" s="9"/>
      <c r="GB69" s="9"/>
      <c r="GC69" s="9"/>
      <c r="GD69" s="9"/>
      <c r="GE69" s="9"/>
      <c r="GF69" s="9"/>
      <c r="GG69" s="9"/>
      <c r="GH69" s="9"/>
      <c r="GI69" s="9"/>
      <c r="GJ69" s="9"/>
      <c r="GK69" s="9"/>
      <c r="GL69" s="9"/>
      <c r="GM69" s="9"/>
      <c r="GN69" s="9"/>
      <c r="GO69" s="9"/>
      <c r="GP69" s="9"/>
      <c r="GQ69" s="9"/>
      <c r="GR69" s="9"/>
      <c r="GS69" s="9"/>
      <c r="GT69" s="9"/>
      <c r="GU69" s="9"/>
      <c r="GV69" s="9"/>
      <c r="GW69" s="9"/>
      <c r="GX69" s="9"/>
      <c r="GY69" s="9"/>
      <c r="GZ69" s="9"/>
      <c r="HA69" s="9"/>
      <c r="HB69" s="9"/>
      <c r="HC69" s="9"/>
      <c r="HD69" s="9"/>
      <c r="HE69" s="9"/>
      <c r="HF69" s="9"/>
      <c r="HG69" s="9"/>
      <c r="HH69" s="9"/>
      <c r="HI69" s="9"/>
      <c r="HJ69" s="9"/>
      <c r="HK69" s="9"/>
      <c r="HL69" s="9"/>
      <c r="HM69" s="9"/>
      <c r="HN69" s="9"/>
      <c r="HO69" s="9"/>
    </row>
    <row r="70" spans="1:223" x14ac:dyDescent="0.2">
      <c r="A70" s="10" t="s">
        <v>117</v>
      </c>
      <c r="B70" s="10">
        <v>17</v>
      </c>
      <c r="C70" s="207">
        <v>0.28000000000000003</v>
      </c>
      <c r="D70" s="207">
        <v>4.4999999999999998E-2</v>
      </c>
      <c r="E70" s="207">
        <v>0.35</v>
      </c>
      <c r="F70" s="207"/>
      <c r="G70" s="207">
        <v>1.4999999999999999E-2</v>
      </c>
      <c r="H70" s="207"/>
      <c r="I70" s="9"/>
      <c r="J70" s="9"/>
      <c r="K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c r="ET70" s="9"/>
      <c r="EU70" s="9"/>
      <c r="EV70" s="9"/>
      <c r="EW70" s="9"/>
      <c r="EX70" s="9"/>
      <c r="EY70" s="9"/>
      <c r="EZ70" s="9"/>
      <c r="FA70" s="9"/>
      <c r="FB70" s="9"/>
      <c r="FC70" s="9"/>
      <c r="FD70" s="9"/>
      <c r="FE70" s="9"/>
      <c r="FF70" s="9"/>
      <c r="FG70" s="9"/>
      <c r="FH70" s="9"/>
      <c r="FI70" s="9"/>
      <c r="FJ70" s="9"/>
      <c r="FK70" s="9"/>
      <c r="FL70" s="9"/>
      <c r="FM70" s="9"/>
      <c r="FN70" s="9"/>
      <c r="FO70" s="9"/>
      <c r="FP70" s="9"/>
      <c r="FQ70" s="9"/>
      <c r="FR70" s="9"/>
      <c r="FS70" s="9"/>
      <c r="FT70" s="9"/>
      <c r="FU70" s="9"/>
      <c r="FV70" s="9"/>
      <c r="FW70" s="9"/>
      <c r="FX70" s="9"/>
      <c r="FY70" s="9"/>
      <c r="FZ70" s="9"/>
      <c r="GA70" s="9"/>
      <c r="GB70" s="9"/>
      <c r="GC70" s="9"/>
      <c r="GD70" s="9"/>
      <c r="GE70" s="9"/>
      <c r="GF70" s="9"/>
      <c r="GG70" s="9"/>
      <c r="GH70" s="9"/>
      <c r="GI70" s="9"/>
      <c r="GJ70" s="9"/>
      <c r="GK70" s="9"/>
      <c r="GL70" s="9"/>
      <c r="GM70" s="9"/>
      <c r="GN70" s="9"/>
      <c r="GO70" s="9"/>
      <c r="GP70" s="9"/>
      <c r="GQ70" s="9"/>
      <c r="GR70" s="9"/>
      <c r="GS70" s="9"/>
      <c r="GT70" s="9"/>
      <c r="GU70" s="9"/>
      <c r="GV70" s="9"/>
      <c r="GW70" s="9"/>
      <c r="GX70" s="9"/>
      <c r="GY70" s="9"/>
      <c r="GZ70" s="9"/>
      <c r="HA70" s="9"/>
      <c r="HB70" s="9"/>
      <c r="HC70" s="9"/>
      <c r="HD70" s="9"/>
      <c r="HE70" s="9"/>
      <c r="HF70" s="9"/>
      <c r="HG70" s="9"/>
      <c r="HH70" s="9"/>
      <c r="HI70" s="9"/>
      <c r="HJ70" s="9"/>
      <c r="HK70" s="9"/>
      <c r="HL70" s="9"/>
      <c r="HM70" s="9"/>
      <c r="HN70" s="9"/>
      <c r="HO70" s="9"/>
    </row>
    <row r="71" spans="1:223" x14ac:dyDescent="0.2">
      <c r="A71" s="10" t="s">
        <v>62</v>
      </c>
      <c r="B71" s="10">
        <v>18</v>
      </c>
      <c r="C71" s="207">
        <v>0.2</v>
      </c>
      <c r="D71" s="207">
        <v>3.6999999999999998E-2</v>
      </c>
      <c r="E71" s="207">
        <v>0.18</v>
      </c>
      <c r="F71" s="207">
        <v>2.8000000000000001E-2</v>
      </c>
      <c r="G71" s="207">
        <v>1.2E-2</v>
      </c>
      <c r="H71" s="207">
        <v>6.4000000000000001E-2</v>
      </c>
      <c r="I71" s="9" t="s">
        <v>154</v>
      </c>
      <c r="J71" s="9"/>
      <c r="K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9"/>
      <c r="EK71" s="9"/>
      <c r="EL71" s="9"/>
      <c r="EM71" s="9"/>
      <c r="EN71" s="9"/>
      <c r="EO71" s="9"/>
      <c r="EP71" s="9"/>
      <c r="EQ71" s="9"/>
      <c r="ER71" s="9"/>
      <c r="ES71" s="9"/>
      <c r="ET71" s="9"/>
      <c r="EU71" s="9"/>
      <c r="EV71" s="9"/>
      <c r="EW71" s="9"/>
      <c r="EX71" s="9"/>
      <c r="EY71" s="9"/>
      <c r="EZ71" s="9"/>
      <c r="FA71" s="9"/>
      <c r="FB71" s="9"/>
      <c r="FC71" s="9"/>
      <c r="FD71" s="9"/>
      <c r="FE71" s="9"/>
      <c r="FF71" s="9"/>
      <c r="FG71" s="9"/>
      <c r="FH71" s="9"/>
      <c r="FI71" s="9"/>
      <c r="FJ71" s="9"/>
      <c r="FK71" s="9"/>
      <c r="FL71" s="9"/>
      <c r="FM71" s="9"/>
      <c r="FN71" s="9"/>
      <c r="FO71" s="9"/>
      <c r="FP71" s="9"/>
      <c r="FQ71" s="9"/>
      <c r="FR71" s="9"/>
      <c r="FS71" s="9"/>
      <c r="FT71" s="9"/>
      <c r="FU71" s="9"/>
      <c r="FV71" s="9"/>
      <c r="FW71" s="9"/>
      <c r="FX71" s="9"/>
      <c r="FY71" s="9"/>
      <c r="FZ71" s="9"/>
      <c r="GA71" s="9"/>
      <c r="GB71" s="9"/>
      <c r="GC71" s="9"/>
      <c r="GD71" s="9"/>
      <c r="GE71" s="9"/>
      <c r="GF71" s="9"/>
      <c r="GG71" s="9"/>
      <c r="GH71" s="9"/>
      <c r="GI71" s="9"/>
      <c r="GJ71" s="9"/>
      <c r="GK71" s="9"/>
      <c r="GL71" s="9"/>
      <c r="GM71" s="9"/>
      <c r="GN71" s="9"/>
      <c r="GO71" s="9"/>
      <c r="GP71" s="9"/>
      <c r="GQ71" s="9"/>
      <c r="GR71" s="9"/>
      <c r="GS71" s="9"/>
      <c r="GT71" s="9"/>
      <c r="GU71" s="9"/>
      <c r="GV71" s="9"/>
      <c r="GW71" s="9"/>
      <c r="GX71" s="9"/>
      <c r="GY71" s="9"/>
      <c r="GZ71" s="9"/>
      <c r="HA71" s="9"/>
      <c r="HB71" s="9"/>
      <c r="HC71" s="9"/>
      <c r="HD71" s="9"/>
      <c r="HE71" s="9"/>
      <c r="HF71" s="9"/>
      <c r="HG71" s="9"/>
      <c r="HH71" s="9"/>
      <c r="HI71" s="9"/>
      <c r="HJ71" s="9"/>
      <c r="HK71" s="9"/>
      <c r="HL71" s="9"/>
      <c r="HM71" s="9"/>
      <c r="HN71" s="9"/>
      <c r="HO71" s="9"/>
    </row>
    <row r="72" spans="1:223" x14ac:dyDescent="0.2">
      <c r="A72" s="10" t="s">
        <v>132</v>
      </c>
      <c r="B72" s="10">
        <v>19</v>
      </c>
      <c r="C72" s="207">
        <v>0.45</v>
      </c>
      <c r="D72" s="207">
        <v>0.105</v>
      </c>
      <c r="E72" s="207">
        <v>0.55000000000000004</v>
      </c>
      <c r="F72" s="207"/>
      <c r="G72" s="207">
        <v>0.05</v>
      </c>
      <c r="H72" s="207"/>
      <c r="I72" s="9"/>
      <c r="J72" s="9"/>
      <c r="K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EQ72" s="9"/>
      <c r="ER72" s="9"/>
      <c r="ES72" s="9"/>
      <c r="ET72" s="9"/>
      <c r="EU72" s="9"/>
      <c r="EV72" s="9"/>
      <c r="EW72" s="9"/>
      <c r="EX72" s="9"/>
      <c r="EY72" s="9"/>
      <c r="EZ72" s="9"/>
      <c r="FA72" s="9"/>
      <c r="FB72" s="9"/>
      <c r="FC72" s="9"/>
      <c r="FD72" s="9"/>
      <c r="FE72" s="9"/>
      <c r="FF72" s="9"/>
      <c r="FG72" s="9"/>
      <c r="FH72" s="9"/>
      <c r="FI72" s="9"/>
      <c r="FJ72" s="9"/>
      <c r="FK72" s="9"/>
      <c r="FL72" s="9"/>
      <c r="FM72" s="9"/>
      <c r="FN72" s="9"/>
      <c r="FO72" s="9"/>
      <c r="FP72" s="9"/>
      <c r="FQ72" s="9"/>
      <c r="FR72" s="9"/>
      <c r="FS72" s="9"/>
      <c r="FT72" s="9"/>
      <c r="FU72" s="9"/>
      <c r="FV72" s="9"/>
      <c r="FW72" s="9"/>
      <c r="FX72" s="9"/>
      <c r="FY72" s="9"/>
      <c r="FZ72" s="9"/>
      <c r="GA72" s="9"/>
      <c r="GB72" s="9"/>
      <c r="GC72" s="9"/>
      <c r="GD72" s="9"/>
      <c r="GE72" s="9"/>
      <c r="GF72" s="9"/>
      <c r="GG72" s="9"/>
      <c r="GH72" s="9"/>
      <c r="GI72" s="9"/>
      <c r="GJ72" s="9"/>
      <c r="GK72" s="9"/>
      <c r="GL72" s="9"/>
      <c r="GM72" s="9"/>
      <c r="GN72" s="9"/>
      <c r="GO72" s="9"/>
      <c r="GP72" s="9"/>
      <c r="GQ72" s="9"/>
      <c r="GR72" s="9"/>
      <c r="GS72" s="9"/>
      <c r="GT72" s="9"/>
      <c r="GU72" s="9"/>
      <c r="GV72" s="9"/>
      <c r="GW72" s="9"/>
      <c r="GX72" s="9"/>
      <c r="GY72" s="9"/>
      <c r="GZ72" s="9"/>
      <c r="HA72" s="9"/>
      <c r="HB72" s="9"/>
      <c r="HC72" s="9"/>
      <c r="HD72" s="9"/>
      <c r="HE72" s="9"/>
      <c r="HF72" s="9"/>
      <c r="HG72" s="9"/>
      <c r="HH72" s="9"/>
      <c r="HI72" s="9"/>
      <c r="HJ72" s="9"/>
      <c r="HK72" s="9"/>
      <c r="HL72" s="9"/>
      <c r="HM72" s="9"/>
      <c r="HN72" s="9"/>
      <c r="HO72" s="9"/>
    </row>
    <row r="73" spans="1:223" x14ac:dyDescent="0.2">
      <c r="A73" s="10" t="s">
        <v>118</v>
      </c>
      <c r="B73" s="10">
        <v>20</v>
      </c>
      <c r="C73" s="207">
        <v>0.22</v>
      </c>
      <c r="D73" s="207">
        <v>0.03</v>
      </c>
      <c r="E73" s="207">
        <v>0.35</v>
      </c>
      <c r="F73" s="207"/>
      <c r="G73" s="207">
        <v>0.01</v>
      </c>
      <c r="H73" s="207"/>
      <c r="I73" s="9"/>
      <c r="J73" s="9"/>
      <c r="K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c r="DZ73" s="9"/>
      <c r="EA73" s="9"/>
      <c r="EB73" s="9"/>
      <c r="EC73" s="9"/>
      <c r="ED73" s="9"/>
      <c r="EE73" s="9"/>
      <c r="EF73" s="9"/>
      <c r="EG73" s="9"/>
      <c r="EH73" s="9"/>
      <c r="EI73" s="9"/>
      <c r="EJ73" s="9"/>
      <c r="EK73" s="9"/>
      <c r="EL73" s="9"/>
      <c r="EM73" s="9"/>
      <c r="EN73" s="9"/>
      <c r="EO73" s="9"/>
      <c r="EP73" s="9"/>
      <c r="EQ73" s="9"/>
      <c r="ER73" s="9"/>
      <c r="ES73" s="9"/>
      <c r="ET73" s="9"/>
      <c r="EU73" s="9"/>
      <c r="EV73" s="9"/>
      <c r="EW73" s="9"/>
      <c r="EX73" s="9"/>
      <c r="EY73" s="9"/>
      <c r="EZ73" s="9"/>
      <c r="FA73" s="9"/>
      <c r="FB73" s="9"/>
      <c r="FC73" s="9"/>
      <c r="FD73" s="9"/>
      <c r="FE73" s="9"/>
      <c r="FF73" s="9"/>
      <c r="FG73" s="9"/>
      <c r="FH73" s="9"/>
      <c r="FI73" s="9"/>
      <c r="FJ73" s="9"/>
      <c r="FK73" s="9"/>
      <c r="FL73" s="9"/>
      <c r="FM73" s="9"/>
      <c r="FN73" s="9"/>
      <c r="FO73" s="9"/>
      <c r="FP73" s="9"/>
      <c r="FQ73" s="9"/>
      <c r="FR73" s="9"/>
      <c r="FS73" s="9"/>
      <c r="FT73" s="9"/>
      <c r="FU73" s="9"/>
      <c r="FV73" s="9"/>
      <c r="FW73" s="9"/>
      <c r="FX73" s="9"/>
      <c r="FY73" s="9"/>
      <c r="FZ73" s="9"/>
      <c r="GA73" s="9"/>
      <c r="GB73" s="9"/>
      <c r="GC73" s="9"/>
      <c r="GD73" s="9"/>
      <c r="GE73" s="9"/>
      <c r="GF73" s="9"/>
      <c r="GG73" s="9"/>
      <c r="GH73" s="9"/>
      <c r="GI73" s="9"/>
      <c r="GJ73" s="9"/>
      <c r="GK73" s="9"/>
      <c r="GL73" s="9"/>
      <c r="GM73" s="9"/>
      <c r="GN73" s="9"/>
      <c r="GO73" s="9"/>
      <c r="GP73" s="9"/>
      <c r="GQ73" s="9"/>
      <c r="GR73" s="9"/>
      <c r="GS73" s="9"/>
      <c r="GT73" s="9"/>
      <c r="GU73" s="9"/>
      <c r="GV73" s="9"/>
      <c r="GW73" s="9"/>
      <c r="GX73" s="9"/>
      <c r="GY73" s="9"/>
      <c r="GZ73" s="9"/>
      <c r="HA73" s="9"/>
      <c r="HB73" s="9"/>
      <c r="HC73" s="9"/>
      <c r="HD73" s="9"/>
      <c r="HE73" s="9"/>
      <c r="HF73" s="9"/>
      <c r="HG73" s="9"/>
      <c r="HH73" s="9"/>
      <c r="HI73" s="9"/>
      <c r="HJ73" s="9"/>
      <c r="HK73" s="9"/>
      <c r="HL73" s="9"/>
      <c r="HM73" s="9"/>
      <c r="HN73" s="9"/>
      <c r="HO73" s="9"/>
    </row>
    <row r="74" spans="1:223" x14ac:dyDescent="0.2">
      <c r="A74" s="10" t="s">
        <v>75</v>
      </c>
      <c r="B74" s="10">
        <v>21</v>
      </c>
      <c r="C74" s="207">
        <v>0.24</v>
      </c>
      <c r="D74" s="207">
        <v>8.7999999999999995E-2</v>
      </c>
      <c r="E74" s="207">
        <v>0.54</v>
      </c>
      <c r="F74" s="207">
        <v>4.9000000000000002E-2</v>
      </c>
      <c r="G74" s="207">
        <v>3.5999999999999997E-2</v>
      </c>
      <c r="H74" s="207">
        <v>1.7000000000000001E-2</v>
      </c>
      <c r="I74" s="9" t="s">
        <v>154</v>
      </c>
      <c r="J74" s="9"/>
      <c r="K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9"/>
      <c r="DK74" s="9"/>
      <c r="DL74" s="9"/>
      <c r="DM74" s="9"/>
      <c r="DN74" s="9"/>
      <c r="DO74" s="9"/>
      <c r="DP74" s="9"/>
      <c r="DQ74" s="9"/>
      <c r="DR74" s="9"/>
      <c r="DS74" s="9"/>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c r="ET74" s="9"/>
      <c r="EU74" s="9"/>
      <c r="EV74" s="9"/>
      <c r="EW74" s="9"/>
      <c r="EX74" s="9"/>
      <c r="EY74" s="9"/>
      <c r="EZ74" s="9"/>
      <c r="FA74" s="9"/>
      <c r="FB74" s="9"/>
      <c r="FC74" s="9"/>
      <c r="FD74" s="9"/>
      <c r="FE74" s="9"/>
      <c r="FF74" s="9"/>
      <c r="FG74" s="9"/>
      <c r="FH74" s="9"/>
      <c r="FI74" s="9"/>
      <c r="FJ74" s="9"/>
      <c r="FK74" s="9"/>
      <c r="FL74" s="9"/>
      <c r="FM74" s="9"/>
      <c r="FN74" s="9"/>
      <c r="FO74" s="9"/>
      <c r="FP74" s="9"/>
      <c r="FQ74" s="9"/>
      <c r="FR74" s="9"/>
      <c r="FS74" s="9"/>
      <c r="FT74" s="9"/>
      <c r="FU74" s="9"/>
      <c r="FV74" s="9"/>
      <c r="FW74" s="9"/>
      <c r="FX74" s="9"/>
      <c r="FY74" s="9"/>
      <c r="FZ74" s="9"/>
      <c r="GA74" s="9"/>
      <c r="GB74" s="9"/>
      <c r="GC74" s="9"/>
      <c r="GD74" s="9"/>
      <c r="GE74" s="9"/>
      <c r="GF74" s="9"/>
      <c r="GG74" s="9"/>
      <c r="GH74" s="9"/>
      <c r="GI74" s="9"/>
      <c r="GJ74" s="9"/>
      <c r="GK74" s="9"/>
      <c r="GL74" s="9"/>
      <c r="GM74" s="9"/>
      <c r="GN74" s="9"/>
      <c r="GO74" s="9"/>
      <c r="GP74" s="9"/>
      <c r="GQ74" s="9"/>
      <c r="GR74" s="9"/>
      <c r="GS74" s="9"/>
      <c r="GT74" s="9"/>
      <c r="GU74" s="9"/>
      <c r="GV74" s="9"/>
      <c r="GW74" s="9"/>
      <c r="GX74" s="9"/>
      <c r="GY74" s="9"/>
      <c r="GZ74" s="9"/>
      <c r="HA74" s="9"/>
      <c r="HB74" s="9"/>
      <c r="HC74" s="9"/>
      <c r="HD74" s="9"/>
      <c r="HE74" s="9"/>
      <c r="HF74" s="9"/>
      <c r="HG74" s="9"/>
      <c r="HH74" s="9"/>
      <c r="HI74" s="9"/>
      <c r="HJ74" s="9"/>
      <c r="HK74" s="9"/>
      <c r="HL74" s="9"/>
      <c r="HM74" s="9"/>
      <c r="HN74" s="9"/>
      <c r="HO74" s="9"/>
    </row>
    <row r="75" spans="1:223" x14ac:dyDescent="0.2">
      <c r="A75" s="10" t="s">
        <v>76</v>
      </c>
      <c r="B75" s="148">
        <v>22</v>
      </c>
      <c r="C75" s="207">
        <v>0.47</v>
      </c>
      <c r="D75" s="207">
        <v>5.7000000000000002E-2</v>
      </c>
      <c r="E75" s="207">
        <v>0.44</v>
      </c>
      <c r="F75" s="207"/>
      <c r="G75" s="207">
        <v>3.2000000000000001E-2</v>
      </c>
      <c r="H75" s="207"/>
      <c r="I75" s="9"/>
      <c r="J75" s="9"/>
      <c r="K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9"/>
      <c r="ET75" s="9"/>
      <c r="EU75" s="9"/>
      <c r="EV75" s="9"/>
      <c r="EW75" s="9"/>
      <c r="EX75" s="9"/>
      <c r="EY75" s="9"/>
      <c r="EZ75" s="9"/>
      <c r="FA75" s="9"/>
      <c r="FB75" s="9"/>
      <c r="FC75" s="9"/>
      <c r="FD75" s="9"/>
      <c r="FE75" s="9"/>
      <c r="FF75" s="9"/>
      <c r="FG75" s="9"/>
      <c r="FH75" s="9"/>
      <c r="FI75" s="9"/>
      <c r="FJ75" s="9"/>
      <c r="FK75" s="9"/>
      <c r="FL75" s="9"/>
      <c r="FM75" s="9"/>
      <c r="FN75" s="9"/>
      <c r="FO75" s="9"/>
      <c r="FP75" s="9"/>
      <c r="FQ75" s="9"/>
      <c r="FR75" s="9"/>
      <c r="FS75" s="9"/>
      <c r="FT75" s="9"/>
      <c r="FU75" s="9"/>
      <c r="FV75" s="9"/>
      <c r="FW75" s="9"/>
      <c r="FX75" s="9"/>
      <c r="FY75" s="9"/>
      <c r="FZ75" s="9"/>
      <c r="GA75" s="9"/>
      <c r="GB75" s="9"/>
      <c r="GC75" s="9"/>
      <c r="GD75" s="9"/>
      <c r="GE75" s="9"/>
      <c r="GF75" s="9"/>
      <c r="GG75" s="9"/>
      <c r="GH75" s="9"/>
      <c r="GI75" s="9"/>
      <c r="GJ75" s="9"/>
      <c r="GK75" s="9"/>
      <c r="GL75" s="9"/>
      <c r="GM75" s="9"/>
      <c r="GN75" s="9"/>
      <c r="GO75" s="9"/>
      <c r="GP75" s="9"/>
      <c r="GQ75" s="9"/>
      <c r="GR75" s="9"/>
      <c r="GS75" s="9"/>
      <c r="GT75" s="9"/>
      <c r="GU75" s="9"/>
      <c r="GV75" s="9"/>
      <c r="GW75" s="9"/>
      <c r="GX75" s="9"/>
      <c r="GY75" s="9"/>
      <c r="GZ75" s="9"/>
      <c r="HA75" s="9"/>
      <c r="HB75" s="9"/>
      <c r="HC75" s="9"/>
      <c r="HD75" s="9"/>
      <c r="HE75" s="9"/>
      <c r="HF75" s="9"/>
      <c r="HG75" s="9"/>
      <c r="HH75" s="9"/>
      <c r="HI75" s="9"/>
      <c r="HJ75" s="9"/>
      <c r="HK75" s="9"/>
      <c r="HL75" s="9"/>
      <c r="HM75" s="9"/>
      <c r="HN75" s="9"/>
      <c r="HO75" s="9"/>
    </row>
    <row r="76" spans="1:223" x14ac:dyDescent="0.2">
      <c r="A76" s="10" t="s">
        <v>119</v>
      </c>
      <c r="B76" s="148">
        <v>23</v>
      </c>
      <c r="C76" s="207">
        <v>0.47</v>
      </c>
      <c r="D76" s="207">
        <v>5.7000000000000002E-2</v>
      </c>
      <c r="E76" s="207">
        <v>4.3999999999999997E-2</v>
      </c>
      <c r="F76" s="207">
        <v>0.04</v>
      </c>
      <c r="G76" s="207">
        <v>3.2000000000000001E-2</v>
      </c>
      <c r="H76" s="207">
        <v>0.04</v>
      </c>
      <c r="I76" s="9" t="s">
        <v>154</v>
      </c>
      <c r="J76" s="9"/>
      <c r="K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c r="DF76" s="9"/>
      <c r="DG76" s="9"/>
      <c r="DH76" s="9"/>
      <c r="DI76" s="9"/>
      <c r="DJ76" s="9"/>
      <c r="DK76" s="9"/>
      <c r="DL76" s="9"/>
      <c r="DM76" s="9"/>
      <c r="DN76" s="9"/>
      <c r="DO76" s="9"/>
      <c r="DP76" s="9"/>
      <c r="DQ76" s="9"/>
      <c r="DR76" s="9"/>
      <c r="DS76" s="9"/>
      <c r="DT76" s="9"/>
      <c r="DU76" s="9"/>
      <c r="DV76" s="9"/>
      <c r="DW76" s="9"/>
      <c r="DX76" s="9"/>
      <c r="DY76" s="9"/>
      <c r="DZ76" s="9"/>
      <c r="EA76" s="9"/>
      <c r="EB76" s="9"/>
      <c r="EC76" s="9"/>
      <c r="ED76" s="9"/>
      <c r="EE76" s="9"/>
      <c r="EF76" s="9"/>
      <c r="EG76" s="9"/>
      <c r="EH76" s="9"/>
      <c r="EI76" s="9"/>
      <c r="EJ76" s="9"/>
      <c r="EK76" s="9"/>
      <c r="EL76" s="9"/>
      <c r="EM76" s="9"/>
      <c r="EN76" s="9"/>
      <c r="EO76" s="9"/>
      <c r="EP76" s="9"/>
      <c r="EQ76" s="9"/>
      <c r="ER76" s="9"/>
      <c r="ES76" s="9"/>
      <c r="ET76" s="9"/>
      <c r="EU76" s="9"/>
      <c r="EV76" s="9"/>
      <c r="EW76" s="9"/>
      <c r="EX76" s="9"/>
      <c r="EY76" s="9"/>
      <c r="EZ76" s="9"/>
      <c r="FA76" s="9"/>
      <c r="FB76" s="9"/>
      <c r="FC76" s="9"/>
      <c r="FD76" s="9"/>
      <c r="FE76" s="9"/>
      <c r="FF76" s="9"/>
      <c r="FG76" s="9"/>
      <c r="FH76" s="9"/>
      <c r="FI76" s="9"/>
      <c r="FJ76" s="9"/>
      <c r="FK76" s="9"/>
      <c r="FL76" s="9"/>
      <c r="FM76" s="9"/>
      <c r="FN76" s="9"/>
      <c r="FO76" s="9"/>
      <c r="FP76" s="9"/>
      <c r="FQ76" s="9"/>
      <c r="FR76" s="9"/>
      <c r="FS76" s="9"/>
      <c r="FT76" s="9"/>
      <c r="FU76" s="9"/>
      <c r="FV76" s="9"/>
      <c r="FW76" s="9"/>
      <c r="FX76" s="9"/>
      <c r="FY76" s="9"/>
      <c r="FZ76" s="9"/>
      <c r="GA76" s="9"/>
      <c r="GB76" s="9"/>
      <c r="GC76" s="9"/>
      <c r="GD76" s="9"/>
      <c r="GE76" s="9"/>
      <c r="GF76" s="9"/>
      <c r="GG76" s="9"/>
      <c r="GH76" s="9"/>
      <c r="GI76" s="9"/>
      <c r="GJ76" s="9"/>
      <c r="GK76" s="9"/>
      <c r="GL76" s="9"/>
      <c r="GM76" s="9"/>
      <c r="GN76" s="9"/>
      <c r="GO76" s="9"/>
      <c r="GP76" s="9"/>
      <c r="GQ76" s="9"/>
      <c r="GR76" s="9"/>
      <c r="GS76" s="9"/>
      <c r="GT76" s="9"/>
      <c r="GU76" s="9"/>
      <c r="GV76" s="9"/>
      <c r="GW76" s="9"/>
      <c r="GX76" s="9"/>
      <c r="GY76" s="9"/>
      <c r="GZ76" s="9"/>
      <c r="HA76" s="9"/>
      <c r="HB76" s="9"/>
      <c r="HC76" s="9"/>
      <c r="HD76" s="9"/>
      <c r="HE76" s="9"/>
      <c r="HF76" s="9"/>
      <c r="HG76" s="9"/>
      <c r="HH76" s="9"/>
      <c r="HI76" s="9"/>
      <c r="HJ76" s="9"/>
      <c r="HK76" s="9"/>
      <c r="HL76" s="9"/>
      <c r="HM76" s="9"/>
      <c r="HN76" s="9"/>
      <c r="HO76" s="9"/>
    </row>
    <row r="77" spans="1:223" x14ac:dyDescent="0.2">
      <c r="A77" s="10" t="s">
        <v>64</v>
      </c>
      <c r="B77" s="148">
        <v>24</v>
      </c>
      <c r="C77" s="207">
        <v>0.33</v>
      </c>
      <c r="D77" s="207">
        <v>4.5999999999999999E-2</v>
      </c>
      <c r="E77" s="207">
        <v>0.4</v>
      </c>
      <c r="F77" s="207">
        <v>6.0000000000000001E-3</v>
      </c>
      <c r="G77" s="207">
        <v>1.6E-2</v>
      </c>
      <c r="H77" s="207">
        <v>3.4000000000000002E-2</v>
      </c>
      <c r="I77" s="9" t="s">
        <v>154</v>
      </c>
      <c r="J77" s="9"/>
      <c r="K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c r="DL77" s="9"/>
      <c r="DM77" s="9"/>
      <c r="DN77" s="9"/>
      <c r="DO77" s="9"/>
      <c r="DP77" s="9"/>
      <c r="DQ77" s="9"/>
      <c r="DR77" s="9"/>
      <c r="DS77" s="9"/>
      <c r="DT77" s="9"/>
      <c r="DU77" s="9"/>
      <c r="DV77" s="9"/>
      <c r="DW77" s="9"/>
      <c r="DX77" s="9"/>
      <c r="DY77" s="9"/>
      <c r="DZ77" s="9"/>
      <c r="EA77" s="9"/>
      <c r="EB77" s="9"/>
      <c r="EC77" s="9"/>
      <c r="ED77" s="9"/>
      <c r="EE77" s="9"/>
      <c r="EF77" s="9"/>
      <c r="EG77" s="9"/>
      <c r="EH77" s="9"/>
      <c r="EI77" s="9"/>
      <c r="EJ77" s="9"/>
      <c r="EK77" s="9"/>
      <c r="EL77" s="9"/>
      <c r="EM77" s="9"/>
      <c r="EN77" s="9"/>
      <c r="EO77" s="9"/>
      <c r="EP77" s="9"/>
      <c r="EQ77" s="9"/>
      <c r="ER77" s="9"/>
      <c r="ES77" s="9"/>
      <c r="ET77" s="9"/>
      <c r="EU77" s="9"/>
      <c r="EV77" s="9"/>
      <c r="EW77" s="9"/>
      <c r="EX77" s="9"/>
      <c r="EY77" s="9"/>
      <c r="EZ77" s="9"/>
      <c r="FA77" s="9"/>
      <c r="FB77" s="9"/>
      <c r="FC77" s="9"/>
      <c r="FD77" s="9"/>
      <c r="FE77" s="9"/>
      <c r="FF77" s="9"/>
      <c r="FG77" s="9"/>
      <c r="FH77" s="9"/>
      <c r="FI77" s="9"/>
      <c r="FJ77" s="9"/>
      <c r="FK77" s="9"/>
      <c r="FL77" s="9"/>
      <c r="FM77" s="9"/>
      <c r="FN77" s="9"/>
      <c r="FO77" s="9"/>
      <c r="FP77" s="9"/>
      <c r="FQ77" s="9"/>
      <c r="FR77" s="9"/>
      <c r="FS77" s="9"/>
      <c r="FT77" s="9"/>
      <c r="FU77" s="9"/>
      <c r="FV77" s="9"/>
      <c r="FW77" s="9"/>
      <c r="FX77" s="9"/>
      <c r="FY77" s="9"/>
      <c r="FZ77" s="9"/>
      <c r="GA77" s="9"/>
      <c r="GB77" s="9"/>
      <c r="GC77" s="9"/>
      <c r="GD77" s="9"/>
      <c r="GE77" s="9"/>
      <c r="GF77" s="9"/>
      <c r="GG77" s="9"/>
      <c r="GH77" s="9"/>
      <c r="GI77" s="9"/>
      <c r="GJ77" s="9"/>
      <c r="GK77" s="9"/>
      <c r="GL77" s="9"/>
      <c r="GM77" s="9"/>
      <c r="GN77" s="9"/>
      <c r="GO77" s="9"/>
      <c r="GP77" s="9"/>
      <c r="GQ77" s="9"/>
      <c r="GR77" s="9"/>
      <c r="GS77" s="9"/>
      <c r="GT77" s="9"/>
      <c r="GU77" s="9"/>
      <c r="GV77" s="9"/>
      <c r="GW77" s="9"/>
      <c r="GX77" s="9"/>
      <c r="GY77" s="9"/>
      <c r="GZ77" s="9"/>
      <c r="HA77" s="9"/>
      <c r="HB77" s="9"/>
      <c r="HC77" s="9"/>
      <c r="HD77" s="9"/>
      <c r="HE77" s="9"/>
      <c r="HF77" s="9"/>
      <c r="HG77" s="9"/>
      <c r="HH77" s="9"/>
      <c r="HI77" s="9"/>
      <c r="HJ77" s="9"/>
      <c r="HK77" s="9"/>
      <c r="HL77" s="9"/>
      <c r="HM77" s="9"/>
      <c r="HN77" s="9"/>
      <c r="HO77" s="9"/>
    </row>
    <row r="78" spans="1:223" x14ac:dyDescent="0.2">
      <c r="A78" s="10" t="s">
        <v>120</v>
      </c>
      <c r="B78" s="148">
        <v>25</v>
      </c>
      <c r="C78" s="207">
        <v>0.2</v>
      </c>
      <c r="D78" s="207">
        <v>3.5000000000000003E-2</v>
      </c>
      <c r="E78" s="207">
        <v>0.3</v>
      </c>
      <c r="F78" s="207"/>
      <c r="G78" s="207">
        <v>0.02</v>
      </c>
      <c r="H78" s="207"/>
      <c r="I78" s="9"/>
      <c r="J78" s="9"/>
      <c r="K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c r="DT78" s="9"/>
      <c r="DU78" s="9"/>
      <c r="DV78" s="9"/>
      <c r="DW78" s="9"/>
      <c r="DX78" s="9"/>
      <c r="DY78" s="9"/>
      <c r="DZ78" s="9"/>
      <c r="EA78" s="9"/>
      <c r="EB78" s="9"/>
      <c r="EC78" s="9"/>
      <c r="ED78" s="9"/>
      <c r="EE78" s="9"/>
      <c r="EF78" s="9"/>
      <c r="EG78" s="9"/>
      <c r="EH78" s="9"/>
      <c r="EI78" s="9"/>
      <c r="EJ78" s="9"/>
      <c r="EK78" s="9"/>
      <c r="EL78" s="9"/>
      <c r="EM78" s="9"/>
      <c r="EN78" s="9"/>
      <c r="EO78" s="9"/>
      <c r="EP78" s="9"/>
      <c r="EQ78" s="9"/>
      <c r="ER78" s="9"/>
      <c r="ES78" s="9"/>
      <c r="ET78" s="9"/>
      <c r="EU78" s="9"/>
      <c r="EV78" s="9"/>
      <c r="EW78" s="9"/>
      <c r="EX78" s="9"/>
      <c r="EY78" s="9"/>
      <c r="EZ78" s="9"/>
      <c r="FA78" s="9"/>
      <c r="FB78" s="9"/>
      <c r="FC78" s="9"/>
      <c r="FD78" s="9"/>
      <c r="FE78" s="9"/>
      <c r="FF78" s="9"/>
      <c r="FG78" s="9"/>
      <c r="FH78" s="9"/>
      <c r="FI78" s="9"/>
      <c r="FJ78" s="9"/>
      <c r="FK78" s="9"/>
      <c r="FL78" s="9"/>
      <c r="FM78" s="9"/>
      <c r="FN78" s="9"/>
      <c r="FO78" s="9"/>
      <c r="FP78" s="9"/>
      <c r="FQ78" s="9"/>
      <c r="FR78" s="9"/>
      <c r="FS78" s="9"/>
      <c r="FT78" s="9"/>
      <c r="FU78" s="9"/>
      <c r="FV78" s="9"/>
      <c r="FW78" s="9"/>
      <c r="FX78" s="9"/>
      <c r="FY78" s="9"/>
      <c r="FZ78" s="9"/>
      <c r="GA78" s="9"/>
      <c r="GB78" s="9"/>
      <c r="GC78" s="9"/>
      <c r="GD78" s="9"/>
      <c r="GE78" s="9"/>
      <c r="GF78" s="9"/>
      <c r="GG78" s="9"/>
      <c r="GH78" s="9"/>
      <c r="GI78" s="9"/>
      <c r="GJ78" s="9"/>
      <c r="GK78" s="9"/>
      <c r="GL78" s="9"/>
      <c r="GM78" s="9"/>
      <c r="GN78" s="9"/>
      <c r="GO78" s="9"/>
      <c r="GP78" s="9"/>
      <c r="GQ78" s="9"/>
      <c r="GR78" s="9"/>
      <c r="GS78" s="9"/>
      <c r="GT78" s="9"/>
      <c r="GU78" s="9"/>
      <c r="GV78" s="9"/>
      <c r="GW78" s="9"/>
      <c r="GX78" s="9"/>
      <c r="GY78" s="9"/>
      <c r="GZ78" s="9"/>
      <c r="HA78" s="9"/>
      <c r="HB78" s="9"/>
      <c r="HC78" s="9"/>
      <c r="HD78" s="9"/>
      <c r="HE78" s="9"/>
      <c r="HF78" s="9"/>
      <c r="HG78" s="9"/>
      <c r="HH78" s="9"/>
      <c r="HI78" s="9"/>
      <c r="HJ78" s="9"/>
      <c r="HK78" s="9"/>
      <c r="HL78" s="9"/>
      <c r="HM78" s="9"/>
      <c r="HN78" s="9"/>
      <c r="HO78" s="9"/>
    </row>
    <row r="79" spans="1:223" x14ac:dyDescent="0.2">
      <c r="A79" s="10" t="s">
        <v>138</v>
      </c>
      <c r="B79" s="148">
        <v>26</v>
      </c>
      <c r="C79" s="207">
        <v>0.18</v>
      </c>
      <c r="D79" s="207">
        <v>0.04</v>
      </c>
      <c r="E79" s="207">
        <v>0.4</v>
      </c>
      <c r="F79" s="207"/>
      <c r="G79" s="207">
        <v>1.4999999999999999E-2</v>
      </c>
      <c r="H79" s="207"/>
      <c r="I79" s="9"/>
      <c r="J79" s="9"/>
      <c r="K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c r="DL79" s="9"/>
      <c r="DM79" s="9"/>
      <c r="DN79" s="9"/>
      <c r="DO79" s="9"/>
      <c r="DP79" s="9"/>
      <c r="DQ79" s="9"/>
      <c r="DR79" s="9"/>
      <c r="DS79" s="9"/>
      <c r="DT79" s="9"/>
      <c r="DU79" s="9"/>
      <c r="DV79" s="9"/>
      <c r="DW79" s="9"/>
      <c r="DX79" s="9"/>
      <c r="DY79" s="9"/>
      <c r="DZ79" s="9"/>
      <c r="EA79" s="9"/>
      <c r="EB79" s="9"/>
      <c r="EC79" s="9"/>
      <c r="ED79" s="9"/>
      <c r="EE79" s="9"/>
      <c r="EF79" s="9"/>
      <c r="EG79" s="9"/>
      <c r="EH79" s="9"/>
      <c r="EI79" s="9"/>
      <c r="EJ79" s="9"/>
      <c r="EK79" s="9"/>
      <c r="EL79" s="9"/>
      <c r="EM79" s="9"/>
      <c r="EN79" s="9"/>
      <c r="EO79" s="9"/>
      <c r="EP79" s="9"/>
      <c r="EQ79" s="9"/>
      <c r="ER79" s="9"/>
      <c r="ES79" s="9"/>
      <c r="ET79" s="9"/>
      <c r="EU79" s="9"/>
      <c r="EV79" s="9"/>
      <c r="EW79" s="9"/>
      <c r="EX79" s="9"/>
      <c r="EY79" s="9"/>
      <c r="EZ79" s="9"/>
      <c r="FA79" s="9"/>
      <c r="FB79" s="9"/>
      <c r="FC79" s="9"/>
      <c r="FD79" s="9"/>
      <c r="FE79" s="9"/>
      <c r="FF79" s="9"/>
      <c r="FG79" s="9"/>
      <c r="FH79" s="9"/>
      <c r="FI79" s="9"/>
      <c r="FJ79" s="9"/>
      <c r="FK79" s="9"/>
      <c r="FL79" s="9"/>
      <c r="FM79" s="9"/>
      <c r="FN79" s="9"/>
      <c r="FO79" s="9"/>
      <c r="FP79" s="9"/>
      <c r="FQ79" s="9"/>
      <c r="FR79" s="9"/>
      <c r="FS79" s="9"/>
      <c r="FT79" s="9"/>
      <c r="FU79" s="9"/>
      <c r="FV79" s="9"/>
      <c r="FW79" s="9"/>
      <c r="FX79" s="9"/>
      <c r="FY79" s="9"/>
      <c r="FZ79" s="9"/>
      <c r="GA79" s="9"/>
      <c r="GB79" s="9"/>
      <c r="GC79" s="9"/>
      <c r="GD79" s="9"/>
      <c r="GE79" s="9"/>
      <c r="GF79" s="9"/>
      <c r="GG79" s="9"/>
      <c r="GH79" s="9"/>
      <c r="GI79" s="9"/>
      <c r="GJ79" s="9"/>
      <c r="GK79" s="9"/>
      <c r="GL79" s="9"/>
      <c r="GM79" s="9"/>
      <c r="GN79" s="9"/>
      <c r="GO79" s="9"/>
      <c r="GP79" s="9"/>
      <c r="GQ79" s="9"/>
      <c r="GR79" s="9"/>
      <c r="GS79" s="9"/>
      <c r="GT79" s="9"/>
      <c r="GU79" s="9"/>
      <c r="GV79" s="9"/>
      <c r="GW79" s="9"/>
      <c r="GX79" s="9"/>
      <c r="GY79" s="9"/>
      <c r="GZ79" s="9"/>
      <c r="HA79" s="9"/>
      <c r="HB79" s="9"/>
      <c r="HC79" s="9"/>
      <c r="HD79" s="9"/>
      <c r="HE79" s="9"/>
      <c r="HF79" s="9"/>
      <c r="HG79" s="9"/>
      <c r="HH79" s="9"/>
      <c r="HI79" s="9"/>
      <c r="HJ79" s="9"/>
      <c r="HK79" s="9"/>
      <c r="HL79" s="9"/>
      <c r="HM79" s="9"/>
      <c r="HN79" s="9"/>
      <c r="HO79" s="9"/>
    </row>
    <row r="80" spans="1:223" x14ac:dyDescent="0.2">
      <c r="A80" s="10" t="s">
        <v>121</v>
      </c>
      <c r="B80" s="149">
        <v>27</v>
      </c>
      <c r="C80" s="207">
        <v>0.2</v>
      </c>
      <c r="D80" s="207">
        <v>0.03</v>
      </c>
      <c r="E80" s="207">
        <v>0.28000000000000003</v>
      </c>
      <c r="F80" s="207"/>
      <c r="G80" s="207">
        <v>0.02</v>
      </c>
      <c r="H80" s="207"/>
      <c r="I80" s="9"/>
      <c r="J80" s="9"/>
      <c r="K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9"/>
      <c r="DJ80" s="9"/>
      <c r="DK80" s="9"/>
      <c r="DL80" s="9"/>
      <c r="DM80" s="9"/>
      <c r="DN80" s="9"/>
      <c r="DO80" s="9"/>
      <c r="DP80" s="9"/>
      <c r="DQ80" s="9"/>
      <c r="DR80" s="9"/>
      <c r="DS80" s="9"/>
      <c r="DT80" s="9"/>
      <c r="DU80" s="9"/>
      <c r="DV80" s="9"/>
      <c r="DW80" s="9"/>
      <c r="DX80" s="9"/>
      <c r="DY80" s="9"/>
      <c r="DZ80" s="9"/>
      <c r="EA80" s="9"/>
      <c r="EB80" s="9"/>
      <c r="EC80" s="9"/>
      <c r="ED80" s="9"/>
      <c r="EE80" s="9"/>
      <c r="EF80" s="9"/>
      <c r="EG80" s="9"/>
      <c r="EH80" s="9"/>
      <c r="EI80" s="9"/>
      <c r="EJ80" s="9"/>
      <c r="EK80" s="9"/>
      <c r="EL80" s="9"/>
      <c r="EM80" s="9"/>
      <c r="EN80" s="9"/>
      <c r="EO80" s="9"/>
      <c r="EP80" s="9"/>
      <c r="EQ80" s="9"/>
      <c r="ER80" s="9"/>
      <c r="ES80" s="9"/>
      <c r="ET80" s="9"/>
      <c r="EU80" s="9"/>
      <c r="EV80" s="9"/>
      <c r="EW80" s="9"/>
      <c r="EX80" s="9"/>
      <c r="EY80" s="9"/>
      <c r="EZ80" s="9"/>
      <c r="FA80" s="9"/>
      <c r="FB80" s="9"/>
      <c r="FC80" s="9"/>
      <c r="FD80" s="9"/>
      <c r="FE80" s="9"/>
      <c r="FF80" s="9"/>
      <c r="FG80" s="9"/>
      <c r="FH80" s="9"/>
      <c r="FI80" s="9"/>
      <c r="FJ80" s="9"/>
      <c r="FK80" s="9"/>
      <c r="FL80" s="9"/>
      <c r="FM80" s="9"/>
      <c r="FN80" s="9"/>
      <c r="FO80" s="9"/>
      <c r="FP80" s="9"/>
      <c r="FQ80" s="9"/>
      <c r="FR80" s="9"/>
      <c r="FS80" s="9"/>
      <c r="FT80" s="9"/>
      <c r="FU80" s="9"/>
      <c r="FV80" s="9"/>
      <c r="FW80" s="9"/>
      <c r="FX80" s="9"/>
      <c r="FY80" s="9"/>
      <c r="FZ80" s="9"/>
      <c r="GA80" s="9"/>
      <c r="GB80" s="9"/>
      <c r="GC80" s="9"/>
      <c r="GD80" s="9"/>
      <c r="GE80" s="9"/>
      <c r="GF80" s="9"/>
      <c r="GG80" s="9"/>
      <c r="GH80" s="9"/>
      <c r="GI80" s="9"/>
      <c r="GJ80" s="9"/>
      <c r="GK80" s="9"/>
      <c r="GL80" s="9"/>
      <c r="GM80" s="9"/>
      <c r="GN80" s="9"/>
      <c r="GO80" s="9"/>
      <c r="GP80" s="9"/>
      <c r="GQ80" s="9"/>
      <c r="GR80" s="9"/>
      <c r="GS80" s="9"/>
      <c r="GT80" s="9"/>
      <c r="GU80" s="9"/>
      <c r="GV80" s="9"/>
      <c r="GW80" s="9"/>
      <c r="GX80" s="9"/>
      <c r="GY80" s="9"/>
      <c r="GZ80" s="9"/>
      <c r="HA80" s="9"/>
      <c r="HB80" s="9"/>
      <c r="HC80" s="9"/>
      <c r="HD80" s="9"/>
      <c r="HE80" s="9"/>
      <c r="HF80" s="9"/>
      <c r="HG80" s="9"/>
      <c r="HH80" s="9"/>
      <c r="HI80" s="9"/>
      <c r="HJ80" s="9"/>
      <c r="HK80" s="9"/>
      <c r="HL80" s="9"/>
      <c r="HM80" s="9"/>
      <c r="HN80" s="9"/>
      <c r="HO80" s="9"/>
    </row>
    <row r="81" spans="1:223" x14ac:dyDescent="0.2">
      <c r="A81" s="10" t="s">
        <v>122</v>
      </c>
      <c r="B81" s="149">
        <v>28</v>
      </c>
      <c r="C81" s="207">
        <v>0.14000000000000001</v>
      </c>
      <c r="D81" s="207">
        <v>3.5000000000000003E-2</v>
      </c>
      <c r="E81" s="207">
        <v>0.33</v>
      </c>
      <c r="F81" s="207"/>
      <c r="G81" s="207">
        <v>0.01</v>
      </c>
      <c r="H81" s="207"/>
      <c r="I81" s="9"/>
      <c r="J81" s="9"/>
      <c r="K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c r="DL81" s="9"/>
      <c r="DM81" s="9"/>
      <c r="DN81" s="9"/>
      <c r="DO81" s="9"/>
      <c r="DP81" s="9"/>
      <c r="DQ81" s="9"/>
      <c r="DR81" s="9"/>
      <c r="DS81" s="9"/>
      <c r="DT81" s="9"/>
      <c r="DU81" s="9"/>
      <c r="DV81" s="9"/>
      <c r="DW81" s="9"/>
      <c r="DX81" s="9"/>
      <c r="DY81" s="9"/>
      <c r="DZ81" s="9"/>
      <c r="EA81" s="9"/>
      <c r="EB81" s="9"/>
      <c r="EC81" s="9"/>
      <c r="ED81" s="9"/>
      <c r="EE81" s="9"/>
      <c r="EF81" s="9"/>
      <c r="EG81" s="9"/>
      <c r="EH81" s="9"/>
      <c r="EI81" s="9"/>
      <c r="EJ81" s="9"/>
      <c r="EK81" s="9"/>
      <c r="EL81" s="9"/>
      <c r="EM81" s="9"/>
      <c r="EN81" s="9"/>
      <c r="EO81" s="9"/>
      <c r="EP81" s="9"/>
      <c r="EQ81" s="9"/>
      <c r="ER81" s="9"/>
      <c r="ES81" s="9"/>
      <c r="ET81" s="9"/>
      <c r="EU81" s="9"/>
      <c r="EV81" s="9"/>
      <c r="EW81" s="9"/>
      <c r="EX81" s="9"/>
      <c r="EY81" s="9"/>
      <c r="EZ81" s="9"/>
      <c r="FA81" s="9"/>
      <c r="FB81" s="9"/>
      <c r="FC81" s="9"/>
      <c r="FD81" s="9"/>
      <c r="FE81" s="9"/>
      <c r="FF81" s="9"/>
      <c r="FG81" s="9"/>
      <c r="FH81" s="9"/>
      <c r="FI81" s="9"/>
      <c r="FJ81" s="9"/>
      <c r="FK81" s="9"/>
      <c r="FL81" s="9"/>
      <c r="FM81" s="9"/>
      <c r="FN81" s="9"/>
      <c r="FO81" s="9"/>
      <c r="FP81" s="9"/>
      <c r="FQ81" s="9"/>
      <c r="FR81" s="9"/>
      <c r="FS81" s="9"/>
      <c r="FT81" s="9"/>
      <c r="FU81" s="9"/>
      <c r="FV81" s="9"/>
      <c r="FW81" s="9"/>
      <c r="FX81" s="9"/>
      <c r="FY81" s="9"/>
      <c r="FZ81" s="9"/>
      <c r="GA81" s="9"/>
      <c r="GB81" s="9"/>
      <c r="GC81" s="9"/>
      <c r="GD81" s="9"/>
      <c r="GE81" s="9"/>
      <c r="GF81" s="9"/>
      <c r="GG81" s="9"/>
      <c r="GH81" s="9"/>
      <c r="GI81" s="9"/>
      <c r="GJ81" s="9"/>
      <c r="GK81" s="9"/>
      <c r="GL81" s="9"/>
      <c r="GM81" s="9"/>
      <c r="GN81" s="9"/>
      <c r="GO81" s="9"/>
      <c r="GP81" s="9"/>
      <c r="GQ81" s="9"/>
      <c r="GR81" s="9"/>
      <c r="GS81" s="9"/>
      <c r="GT81" s="9"/>
      <c r="GU81" s="9"/>
      <c r="GV81" s="9"/>
      <c r="GW81" s="9"/>
      <c r="GX81" s="9"/>
      <c r="GY81" s="9"/>
      <c r="GZ81" s="9"/>
      <c r="HA81" s="9"/>
      <c r="HB81" s="9"/>
      <c r="HC81" s="9"/>
      <c r="HD81" s="9"/>
      <c r="HE81" s="9"/>
      <c r="HF81" s="9"/>
      <c r="HG81" s="9"/>
      <c r="HH81" s="9"/>
      <c r="HI81" s="9"/>
      <c r="HJ81" s="9"/>
      <c r="HK81" s="9"/>
      <c r="HL81" s="9"/>
      <c r="HM81" s="9"/>
      <c r="HN81" s="9"/>
      <c r="HO81" s="9"/>
    </row>
    <row r="82" spans="1:223" x14ac:dyDescent="0.2">
      <c r="A82" s="10" t="s">
        <v>124</v>
      </c>
      <c r="B82" s="149">
        <v>29</v>
      </c>
      <c r="C82" s="207">
        <v>0.65</v>
      </c>
      <c r="D82" s="207">
        <v>8.5000000000000006E-2</v>
      </c>
      <c r="E82" s="207">
        <v>0.55000000000000004</v>
      </c>
      <c r="F82" s="207"/>
      <c r="G82" s="207">
        <v>2.5000000000000001E-2</v>
      </c>
      <c r="H82" s="207"/>
      <c r="I82" s="9"/>
      <c r="J82" s="9"/>
      <c r="K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c r="DF82" s="9"/>
      <c r="DG82" s="9"/>
      <c r="DH82" s="9"/>
      <c r="DI82" s="9"/>
      <c r="DJ82" s="9"/>
      <c r="DK82" s="9"/>
      <c r="DL82" s="9"/>
      <c r="DM82" s="9"/>
      <c r="DN82" s="9"/>
      <c r="DO82" s="9"/>
      <c r="DP82" s="9"/>
      <c r="DQ82" s="9"/>
      <c r="DR82" s="9"/>
      <c r="DS82" s="9"/>
      <c r="DT82" s="9"/>
      <c r="DU82" s="9"/>
      <c r="DV82" s="9"/>
      <c r="DW82" s="9"/>
      <c r="DX82" s="9"/>
      <c r="DY82" s="9"/>
      <c r="DZ82" s="9"/>
      <c r="EA82" s="9"/>
      <c r="EB82" s="9"/>
      <c r="EC82" s="9"/>
      <c r="ED82" s="9"/>
      <c r="EE82" s="9"/>
      <c r="EF82" s="9"/>
      <c r="EG82" s="9"/>
      <c r="EH82" s="9"/>
      <c r="EI82" s="9"/>
      <c r="EJ82" s="9"/>
      <c r="EK82" s="9"/>
      <c r="EL82" s="9"/>
      <c r="EM82" s="9"/>
      <c r="EN82" s="9"/>
      <c r="EO82" s="9"/>
      <c r="EP82" s="9"/>
      <c r="EQ82" s="9"/>
      <c r="ER82" s="9"/>
      <c r="ES82" s="9"/>
      <c r="ET82" s="9"/>
      <c r="EU82" s="9"/>
      <c r="EV82" s="9"/>
      <c r="EW82" s="9"/>
      <c r="EX82" s="9"/>
      <c r="EY82" s="9"/>
      <c r="EZ82" s="9"/>
      <c r="FA82" s="9"/>
      <c r="FB82" s="9"/>
      <c r="FC82" s="9"/>
      <c r="FD82" s="9"/>
      <c r="FE82" s="9"/>
      <c r="FF82" s="9"/>
      <c r="FG82" s="9"/>
      <c r="FH82" s="9"/>
      <c r="FI82" s="9"/>
      <c r="FJ82" s="9"/>
      <c r="FK82" s="9"/>
      <c r="FL82" s="9"/>
      <c r="FM82" s="9"/>
      <c r="FN82" s="9"/>
      <c r="FO82" s="9"/>
      <c r="FP82" s="9"/>
      <c r="FQ82" s="9"/>
      <c r="FR82" s="9"/>
      <c r="FS82" s="9"/>
      <c r="FT82" s="9"/>
      <c r="FU82" s="9"/>
      <c r="FV82" s="9"/>
      <c r="FW82" s="9"/>
      <c r="FX82" s="9"/>
      <c r="FY82" s="9"/>
      <c r="FZ82" s="9"/>
      <c r="GA82" s="9"/>
      <c r="GB82" s="9"/>
      <c r="GC82" s="9"/>
      <c r="GD82" s="9"/>
      <c r="GE82" s="9"/>
      <c r="GF82" s="9"/>
      <c r="GG82" s="9"/>
      <c r="GH82" s="9"/>
      <c r="GI82" s="9"/>
      <c r="GJ82" s="9"/>
      <c r="GK82" s="9"/>
      <c r="GL82" s="9"/>
      <c r="GM82" s="9"/>
      <c r="GN82" s="9"/>
      <c r="GO82" s="9"/>
      <c r="GP82" s="9"/>
      <c r="GQ82" s="9"/>
      <c r="GR82" s="9"/>
      <c r="GS82" s="9"/>
      <c r="GT82" s="9"/>
      <c r="GU82" s="9"/>
      <c r="GV82" s="9"/>
      <c r="GW82" s="9"/>
      <c r="GX82" s="9"/>
      <c r="GY82" s="9"/>
      <c r="GZ82" s="9"/>
      <c r="HA82" s="9"/>
      <c r="HB82" s="9"/>
      <c r="HC82" s="9"/>
      <c r="HD82" s="9"/>
      <c r="HE82" s="9"/>
      <c r="HF82" s="9"/>
      <c r="HG82" s="9"/>
      <c r="HH82" s="9"/>
      <c r="HI82" s="9"/>
      <c r="HJ82" s="9"/>
      <c r="HK82" s="9"/>
      <c r="HL82" s="9"/>
      <c r="HM82" s="9"/>
      <c r="HN82" s="9"/>
      <c r="HO82" s="9"/>
    </row>
    <row r="83" spans="1:223" x14ac:dyDescent="0.2">
      <c r="A83" s="10" t="s">
        <v>125</v>
      </c>
      <c r="B83" s="149">
        <v>30</v>
      </c>
      <c r="C83" s="207">
        <v>0.4</v>
      </c>
      <c r="D83" s="207">
        <v>4.4999999999999998E-2</v>
      </c>
      <c r="E83" s="207">
        <v>0.44</v>
      </c>
      <c r="F83" s="207"/>
      <c r="G83" s="207">
        <v>0.03</v>
      </c>
      <c r="H83" s="207"/>
      <c r="I83" s="9"/>
      <c r="J83" s="9"/>
      <c r="K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c r="DJ83" s="9"/>
      <c r="DK83" s="9"/>
      <c r="DL83" s="9"/>
      <c r="DM83" s="9"/>
      <c r="DN83" s="9"/>
      <c r="DO83" s="9"/>
      <c r="DP83" s="9"/>
      <c r="DQ83" s="9"/>
      <c r="DR83" s="9"/>
      <c r="DS83" s="9"/>
      <c r="DT83" s="9"/>
      <c r="DU83" s="9"/>
      <c r="DV83" s="9"/>
      <c r="DW83" s="9"/>
      <c r="DX83" s="9"/>
      <c r="DY83" s="9"/>
      <c r="DZ83" s="9"/>
      <c r="EA83" s="9"/>
      <c r="EB83" s="9"/>
      <c r="EC83" s="9"/>
      <c r="ED83" s="9"/>
      <c r="EE83" s="9"/>
      <c r="EF83" s="9"/>
      <c r="EG83" s="9"/>
      <c r="EH83" s="9"/>
      <c r="EI83" s="9"/>
      <c r="EJ83" s="9"/>
      <c r="EK83" s="9"/>
      <c r="EL83" s="9"/>
      <c r="EM83" s="9"/>
      <c r="EN83" s="9"/>
      <c r="EO83" s="9"/>
      <c r="EP83" s="9"/>
      <c r="EQ83" s="9"/>
      <c r="ER83" s="9"/>
      <c r="ES83" s="9"/>
      <c r="ET83" s="9"/>
      <c r="EU83" s="9"/>
      <c r="EV83" s="9"/>
      <c r="EW83" s="9"/>
      <c r="EX83" s="9"/>
      <c r="EY83" s="9"/>
      <c r="EZ83" s="9"/>
      <c r="FA83" s="9"/>
      <c r="FB83" s="9"/>
      <c r="FC83" s="9"/>
      <c r="FD83" s="9"/>
      <c r="FE83" s="9"/>
      <c r="FF83" s="9"/>
      <c r="FG83" s="9"/>
      <c r="FH83" s="9"/>
      <c r="FI83" s="9"/>
      <c r="FJ83" s="9"/>
      <c r="FK83" s="9"/>
      <c r="FL83" s="9"/>
      <c r="FM83" s="9"/>
      <c r="FN83" s="9"/>
      <c r="FO83" s="9"/>
      <c r="FP83" s="9"/>
      <c r="FQ83" s="9"/>
      <c r="FR83" s="9"/>
      <c r="FS83" s="9"/>
      <c r="FT83" s="9"/>
      <c r="FU83" s="9"/>
      <c r="FV83" s="9"/>
      <c r="FW83" s="9"/>
      <c r="FX83" s="9"/>
      <c r="FY83" s="9"/>
      <c r="FZ83" s="9"/>
      <c r="GA83" s="9"/>
      <c r="GB83" s="9"/>
      <c r="GC83" s="9"/>
      <c r="GD83" s="9"/>
      <c r="GE83" s="9"/>
      <c r="GF83" s="9"/>
      <c r="GG83" s="9"/>
      <c r="GH83" s="9"/>
      <c r="GI83" s="9"/>
      <c r="GJ83" s="9"/>
      <c r="GK83" s="9"/>
      <c r="GL83" s="9"/>
      <c r="GM83" s="9"/>
      <c r="GN83" s="9"/>
      <c r="GO83" s="9"/>
      <c r="GP83" s="9"/>
      <c r="GQ83" s="9"/>
      <c r="GR83" s="9"/>
      <c r="GS83" s="9"/>
      <c r="GT83" s="9"/>
      <c r="GU83" s="9"/>
      <c r="GV83" s="9"/>
      <c r="GW83" s="9"/>
      <c r="GX83" s="9"/>
      <c r="GY83" s="9"/>
      <c r="GZ83" s="9"/>
      <c r="HA83" s="9"/>
      <c r="HB83" s="9"/>
      <c r="HC83" s="9"/>
      <c r="HD83" s="9"/>
      <c r="HE83" s="9"/>
      <c r="HF83" s="9"/>
      <c r="HG83" s="9"/>
      <c r="HH83" s="9"/>
      <c r="HI83" s="9"/>
      <c r="HJ83" s="9"/>
      <c r="HK83" s="9"/>
      <c r="HL83" s="9"/>
      <c r="HM83" s="9"/>
      <c r="HN83" s="9"/>
      <c r="HO83" s="9"/>
    </row>
    <row r="84" spans="1:223" x14ac:dyDescent="0.2">
      <c r="A84" s="10" t="s">
        <v>74</v>
      </c>
      <c r="B84" s="149">
        <v>31</v>
      </c>
      <c r="C84" s="207">
        <v>0.26</v>
      </c>
      <c r="D84" s="207">
        <v>4.7E-2</v>
      </c>
      <c r="E84" s="207">
        <v>0.38</v>
      </c>
      <c r="F84" s="207">
        <v>2.4E-2</v>
      </c>
      <c r="G84" s="207">
        <v>0.02</v>
      </c>
      <c r="H84" s="207">
        <v>1.9E-2</v>
      </c>
      <c r="I84" s="9" t="s">
        <v>154</v>
      </c>
      <c r="J84" s="9"/>
      <c r="K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9"/>
      <c r="EI84" s="9"/>
      <c r="EJ84" s="9"/>
      <c r="EK84" s="9"/>
      <c r="EL84" s="9"/>
      <c r="EM84" s="9"/>
      <c r="EN84" s="9"/>
      <c r="EO84" s="9"/>
      <c r="EP84" s="9"/>
      <c r="EQ84" s="9"/>
      <c r="ER84" s="9"/>
      <c r="ES84" s="9"/>
      <c r="ET84" s="9"/>
      <c r="EU84" s="9"/>
      <c r="EV84" s="9"/>
      <c r="EW84" s="9"/>
      <c r="EX84" s="9"/>
      <c r="EY84" s="9"/>
      <c r="EZ84" s="9"/>
      <c r="FA84" s="9"/>
      <c r="FB84" s="9"/>
      <c r="FC84" s="9"/>
      <c r="FD84" s="9"/>
      <c r="FE84" s="9"/>
      <c r="FF84" s="9"/>
      <c r="FG84" s="9"/>
      <c r="FH84" s="9"/>
      <c r="FI84" s="9"/>
      <c r="FJ84" s="9"/>
      <c r="FK84" s="9"/>
      <c r="FL84" s="9"/>
      <c r="FM84" s="9"/>
      <c r="FN84" s="9"/>
      <c r="FO84" s="9"/>
      <c r="FP84" s="9"/>
      <c r="FQ84" s="9"/>
      <c r="FR84" s="9"/>
      <c r="FS84" s="9"/>
      <c r="FT84" s="9"/>
      <c r="FU84" s="9"/>
      <c r="FV84" s="9"/>
      <c r="FW84" s="9"/>
      <c r="FX84" s="9"/>
      <c r="FY84" s="9"/>
      <c r="FZ84" s="9"/>
      <c r="GA84" s="9"/>
      <c r="GB84" s="9"/>
      <c r="GC84" s="9"/>
      <c r="GD84" s="9"/>
      <c r="GE84" s="9"/>
      <c r="GF84" s="9"/>
      <c r="GG84" s="9"/>
      <c r="GH84" s="9"/>
      <c r="GI84" s="9"/>
      <c r="GJ84" s="9"/>
      <c r="GK84" s="9"/>
      <c r="GL84" s="9"/>
      <c r="GM84" s="9"/>
      <c r="GN84" s="9"/>
      <c r="GO84" s="9"/>
      <c r="GP84" s="9"/>
      <c r="GQ84" s="9"/>
      <c r="GR84" s="9"/>
      <c r="GS84" s="9"/>
      <c r="GT84" s="9"/>
      <c r="GU84" s="9"/>
      <c r="GV84" s="9"/>
      <c r="GW84" s="9"/>
      <c r="GX84" s="9"/>
      <c r="GY84" s="9"/>
      <c r="GZ84" s="9"/>
      <c r="HA84" s="9"/>
      <c r="HB84" s="9"/>
      <c r="HC84" s="9"/>
      <c r="HD84" s="9"/>
      <c r="HE84" s="9"/>
      <c r="HF84" s="9"/>
      <c r="HG84" s="9"/>
      <c r="HH84" s="9"/>
      <c r="HI84" s="9"/>
      <c r="HJ84" s="9"/>
      <c r="HK84" s="9"/>
      <c r="HL84" s="9"/>
      <c r="HM84" s="9"/>
      <c r="HN84" s="9"/>
      <c r="HO84" s="9"/>
    </row>
    <row r="85" spans="1:223" x14ac:dyDescent="0.2">
      <c r="A85" s="10" t="s">
        <v>123</v>
      </c>
      <c r="B85" s="149">
        <v>32</v>
      </c>
      <c r="C85" s="207">
        <v>0.22</v>
      </c>
      <c r="D85" s="207">
        <v>3.5000000000000003E-2</v>
      </c>
      <c r="E85" s="207">
        <v>0.3</v>
      </c>
      <c r="F85" s="207"/>
      <c r="G85" s="207">
        <v>1.4999999999999999E-2</v>
      </c>
      <c r="H85" s="207"/>
      <c r="I85" s="9"/>
      <c r="J85" s="9"/>
      <c r="K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c r="ET85" s="9"/>
      <c r="EU85" s="9"/>
      <c r="EV85" s="9"/>
      <c r="EW85" s="9"/>
      <c r="EX85" s="9"/>
      <c r="EY85" s="9"/>
      <c r="EZ85" s="9"/>
      <c r="FA85" s="9"/>
      <c r="FB85" s="9"/>
      <c r="FC85" s="9"/>
      <c r="FD85" s="9"/>
      <c r="FE85" s="9"/>
      <c r="FF85" s="9"/>
      <c r="FG85" s="9"/>
      <c r="FH85" s="9"/>
      <c r="FI85" s="9"/>
      <c r="FJ85" s="9"/>
      <c r="FK85" s="9"/>
      <c r="FL85" s="9"/>
      <c r="FM85" s="9"/>
      <c r="FN85" s="9"/>
      <c r="FO85" s="9"/>
      <c r="FP85" s="9"/>
      <c r="FQ85" s="9"/>
      <c r="FR85" s="9"/>
      <c r="FS85" s="9"/>
      <c r="FT85" s="9"/>
      <c r="FU85" s="9"/>
      <c r="FV85" s="9"/>
      <c r="FW85" s="9"/>
      <c r="FX85" s="9"/>
      <c r="FY85" s="9"/>
      <c r="FZ85" s="9"/>
      <c r="GA85" s="9"/>
      <c r="GB85" s="9"/>
      <c r="GC85" s="9"/>
      <c r="GD85" s="9"/>
      <c r="GE85" s="9"/>
      <c r="GF85" s="9"/>
      <c r="GG85" s="9"/>
      <c r="GH85" s="9"/>
      <c r="GI85" s="9"/>
      <c r="GJ85" s="9"/>
      <c r="GK85" s="9"/>
      <c r="GL85" s="9"/>
      <c r="GM85" s="9"/>
      <c r="GN85" s="9"/>
      <c r="GO85" s="9"/>
      <c r="GP85" s="9"/>
      <c r="GQ85" s="9"/>
      <c r="GR85" s="9"/>
      <c r="GS85" s="9"/>
      <c r="GT85" s="9"/>
      <c r="GU85" s="9"/>
      <c r="GV85" s="9"/>
      <c r="GW85" s="9"/>
      <c r="GX85" s="9"/>
      <c r="GY85" s="9"/>
      <c r="GZ85" s="9"/>
      <c r="HA85" s="9"/>
      <c r="HB85" s="9"/>
      <c r="HC85" s="9"/>
      <c r="HD85" s="9"/>
      <c r="HE85" s="9"/>
      <c r="HF85" s="9"/>
      <c r="HG85" s="9"/>
      <c r="HH85" s="9"/>
      <c r="HI85" s="9"/>
      <c r="HJ85" s="9"/>
      <c r="HK85" s="9"/>
      <c r="HL85" s="9"/>
      <c r="HM85" s="9"/>
      <c r="HN85" s="9"/>
      <c r="HO85" s="9"/>
    </row>
    <row r="86" spans="1:223" x14ac:dyDescent="0.2">
      <c r="A86" s="10" t="s">
        <v>140</v>
      </c>
      <c r="B86" s="149">
        <v>33</v>
      </c>
      <c r="C86" s="207">
        <v>0.35</v>
      </c>
      <c r="D86" s="207">
        <v>3.5000000000000003E-2</v>
      </c>
      <c r="E86" s="207">
        <v>0.5</v>
      </c>
      <c r="F86" s="207"/>
      <c r="G86" s="207">
        <v>2.7E-2</v>
      </c>
      <c r="H86" s="207"/>
      <c r="I86" s="9"/>
      <c r="J86" s="9"/>
      <c r="K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9"/>
      <c r="EI86" s="9"/>
      <c r="EJ86" s="9"/>
      <c r="EK86" s="9"/>
      <c r="EL86" s="9"/>
      <c r="EM86" s="9"/>
      <c r="EN86" s="9"/>
      <c r="EO86" s="9"/>
      <c r="EP86" s="9"/>
      <c r="EQ86" s="9"/>
      <c r="ER86" s="9"/>
      <c r="ES86" s="9"/>
      <c r="ET86" s="9"/>
      <c r="EU86" s="9"/>
      <c r="EV86" s="9"/>
      <c r="EW86" s="9"/>
      <c r="EX86" s="9"/>
      <c r="EY86" s="9"/>
      <c r="EZ86" s="9"/>
      <c r="FA86" s="9"/>
      <c r="FB86" s="9"/>
      <c r="FC86" s="9"/>
      <c r="FD86" s="9"/>
      <c r="FE86" s="9"/>
      <c r="FF86" s="9"/>
      <c r="FG86" s="9"/>
      <c r="FH86" s="9"/>
      <c r="FI86" s="9"/>
      <c r="FJ86" s="9"/>
      <c r="FK86" s="9"/>
      <c r="FL86" s="9"/>
      <c r="FM86" s="9"/>
      <c r="FN86" s="9"/>
      <c r="FO86" s="9"/>
      <c r="FP86" s="9"/>
      <c r="FQ86" s="9"/>
      <c r="FR86" s="9"/>
      <c r="FS86" s="9"/>
      <c r="FT86" s="9"/>
      <c r="FU86" s="9"/>
      <c r="FV86" s="9"/>
      <c r="FW86" s="9"/>
      <c r="FX86" s="9"/>
      <c r="FY86" s="9"/>
      <c r="FZ86" s="9"/>
      <c r="GA86" s="9"/>
      <c r="GB86" s="9"/>
      <c r="GC86" s="9"/>
      <c r="GD86" s="9"/>
      <c r="GE86" s="9"/>
      <c r="GF86" s="9"/>
      <c r="GG86" s="9"/>
      <c r="GH86" s="9"/>
      <c r="GI86" s="9"/>
      <c r="GJ86" s="9"/>
      <c r="GK86" s="9"/>
      <c r="GL86" s="9"/>
      <c r="GM86" s="9"/>
      <c r="GN86" s="9"/>
      <c r="GO86" s="9"/>
      <c r="GP86" s="9"/>
      <c r="GQ86" s="9"/>
      <c r="GR86" s="9"/>
      <c r="GS86" s="9"/>
      <c r="GT86" s="9"/>
      <c r="GU86" s="9"/>
      <c r="GV86" s="9"/>
      <c r="GW86" s="9"/>
      <c r="GX86" s="9"/>
      <c r="GY86" s="9"/>
      <c r="GZ86" s="9"/>
      <c r="HA86" s="9"/>
      <c r="HB86" s="9"/>
      <c r="HC86" s="9"/>
      <c r="HD86" s="9"/>
      <c r="HE86" s="9"/>
      <c r="HF86" s="9"/>
      <c r="HG86" s="9"/>
      <c r="HH86" s="9"/>
      <c r="HI86" s="9"/>
      <c r="HJ86" s="9"/>
      <c r="HK86" s="9"/>
      <c r="HL86" s="9"/>
      <c r="HM86" s="9"/>
      <c r="HN86" s="9"/>
      <c r="HO86" s="9"/>
    </row>
    <row r="87" spans="1:223" x14ac:dyDescent="0.2">
      <c r="A87" s="10" t="s">
        <v>141</v>
      </c>
      <c r="B87" s="149">
        <v>34</v>
      </c>
      <c r="C87" s="207">
        <v>0.16</v>
      </c>
      <c r="D87" s="207">
        <v>2.5000000000000001E-2</v>
      </c>
      <c r="E87" s="207">
        <v>0.25</v>
      </c>
      <c r="F87" s="207"/>
      <c r="G87" s="207">
        <v>0.01</v>
      </c>
      <c r="H87" s="207"/>
      <c r="I87" s="9"/>
      <c r="J87" s="9"/>
      <c r="K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c r="DF87" s="9"/>
      <c r="DG87" s="9"/>
      <c r="DH87" s="9"/>
      <c r="DI87" s="9"/>
      <c r="DJ87" s="9"/>
      <c r="DK87" s="9"/>
      <c r="DL87" s="9"/>
      <c r="DM87" s="9"/>
      <c r="DN87" s="9"/>
      <c r="DO87" s="9"/>
      <c r="DP87" s="9"/>
      <c r="DQ87" s="9"/>
      <c r="DR87" s="9"/>
      <c r="DS87" s="9"/>
      <c r="DT87" s="9"/>
      <c r="DU87" s="9"/>
      <c r="DV87" s="9"/>
      <c r="DW87" s="9"/>
      <c r="DX87" s="9"/>
      <c r="DY87" s="9"/>
      <c r="DZ87" s="9"/>
      <c r="EA87" s="9"/>
      <c r="EB87" s="9"/>
      <c r="EC87" s="9"/>
      <c r="ED87" s="9"/>
      <c r="EE87" s="9"/>
      <c r="EF87" s="9"/>
      <c r="EG87" s="9"/>
      <c r="EH87" s="9"/>
      <c r="EI87" s="9"/>
      <c r="EJ87" s="9"/>
      <c r="EK87" s="9"/>
      <c r="EL87" s="9"/>
      <c r="EM87" s="9"/>
      <c r="EN87" s="9"/>
      <c r="EO87" s="9"/>
      <c r="EP87" s="9"/>
      <c r="EQ87" s="9"/>
      <c r="ER87" s="9"/>
      <c r="ES87" s="9"/>
      <c r="ET87" s="9"/>
      <c r="EU87" s="9"/>
      <c r="EV87" s="9"/>
      <c r="EW87" s="9"/>
      <c r="EX87" s="9"/>
      <c r="EY87" s="9"/>
      <c r="EZ87" s="9"/>
      <c r="FA87" s="9"/>
      <c r="FB87" s="9"/>
      <c r="FC87" s="9"/>
      <c r="FD87" s="9"/>
      <c r="FE87" s="9"/>
      <c r="FF87" s="9"/>
      <c r="FG87" s="9"/>
      <c r="FH87" s="9"/>
      <c r="FI87" s="9"/>
      <c r="FJ87" s="9"/>
      <c r="FK87" s="9"/>
      <c r="FL87" s="9"/>
      <c r="FM87" s="9"/>
      <c r="FN87" s="9"/>
      <c r="FO87" s="9"/>
      <c r="FP87" s="9"/>
      <c r="FQ87" s="9"/>
      <c r="FR87" s="9"/>
      <c r="FS87" s="9"/>
      <c r="FT87" s="9"/>
      <c r="FU87" s="9"/>
      <c r="FV87" s="9"/>
      <c r="FW87" s="9"/>
      <c r="FX87" s="9"/>
      <c r="FY87" s="9"/>
      <c r="FZ87" s="9"/>
      <c r="GA87" s="9"/>
      <c r="GB87" s="9"/>
      <c r="GC87" s="9"/>
      <c r="GD87" s="9"/>
      <c r="GE87" s="9"/>
      <c r="GF87" s="9"/>
      <c r="GG87" s="9"/>
      <c r="GH87" s="9"/>
      <c r="GI87" s="9"/>
      <c r="GJ87" s="9"/>
      <c r="GK87" s="9"/>
      <c r="GL87" s="9"/>
      <c r="GM87" s="9"/>
      <c r="GN87" s="9"/>
      <c r="GO87" s="9"/>
      <c r="GP87" s="9"/>
      <c r="GQ87" s="9"/>
      <c r="GR87" s="9"/>
      <c r="GS87" s="9"/>
      <c r="GT87" s="9"/>
      <c r="GU87" s="9"/>
      <c r="GV87" s="9"/>
      <c r="GW87" s="9"/>
      <c r="GX87" s="9"/>
      <c r="GY87" s="9"/>
      <c r="GZ87" s="9"/>
      <c r="HA87" s="9"/>
      <c r="HB87" s="9"/>
      <c r="HC87" s="9"/>
      <c r="HD87" s="9"/>
      <c r="HE87" s="9"/>
      <c r="HF87" s="9"/>
      <c r="HG87" s="9"/>
      <c r="HH87" s="9"/>
      <c r="HI87" s="9"/>
      <c r="HJ87" s="9"/>
      <c r="HK87" s="9"/>
      <c r="HL87" s="9"/>
      <c r="HM87" s="9"/>
      <c r="HN87" s="9"/>
      <c r="HO87" s="9"/>
    </row>
    <row r="88" spans="1:223" x14ac:dyDescent="0.2">
      <c r="A88" s="10" t="s">
        <v>142</v>
      </c>
      <c r="B88" s="149">
        <v>35</v>
      </c>
      <c r="C88" s="207">
        <v>0.24</v>
      </c>
      <c r="D88" s="207">
        <v>0.04</v>
      </c>
      <c r="E88" s="207">
        <v>0.33</v>
      </c>
      <c r="F88" s="207"/>
      <c r="G88" s="207">
        <v>1.2999999999999999E-2</v>
      </c>
      <c r="H88" s="207"/>
      <c r="I88" s="9"/>
      <c r="J88" s="9"/>
      <c r="K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c r="CX88" s="9"/>
      <c r="CY88" s="9"/>
      <c r="CZ88" s="9"/>
      <c r="DA88" s="9"/>
      <c r="DB88" s="9"/>
      <c r="DC88" s="9"/>
      <c r="DD88" s="9"/>
      <c r="DE88" s="9"/>
      <c r="DF88" s="9"/>
      <c r="DG88" s="9"/>
      <c r="DH88" s="9"/>
      <c r="DI88" s="9"/>
      <c r="DJ88" s="9"/>
      <c r="DK88" s="9"/>
      <c r="DL88" s="9"/>
      <c r="DM88" s="9"/>
      <c r="DN88" s="9"/>
      <c r="DO88" s="9"/>
      <c r="DP88" s="9"/>
      <c r="DQ88" s="9"/>
      <c r="DR88" s="9"/>
      <c r="DS88" s="9"/>
      <c r="DT88" s="9"/>
      <c r="DU88" s="9"/>
      <c r="DV88" s="9"/>
      <c r="DW88" s="9"/>
      <c r="DX88" s="9"/>
      <c r="DY88" s="9"/>
      <c r="DZ88" s="9"/>
      <c r="EA88" s="9"/>
      <c r="EB88" s="9"/>
      <c r="EC88" s="9"/>
      <c r="ED88" s="9"/>
      <c r="EE88" s="9"/>
      <c r="EF88" s="9"/>
      <c r="EG88" s="9"/>
      <c r="EH88" s="9"/>
      <c r="EI88" s="9"/>
      <c r="EJ88" s="9"/>
      <c r="EK88" s="9"/>
      <c r="EL88" s="9"/>
      <c r="EM88" s="9"/>
      <c r="EN88" s="9"/>
      <c r="EO88" s="9"/>
      <c r="EP88" s="9"/>
      <c r="EQ88" s="9"/>
      <c r="ER88" s="9"/>
      <c r="ES88" s="9"/>
      <c r="ET88" s="9"/>
      <c r="EU88" s="9"/>
      <c r="EV88" s="9"/>
      <c r="EW88" s="9"/>
      <c r="EX88" s="9"/>
      <c r="EY88" s="9"/>
      <c r="EZ88" s="9"/>
      <c r="FA88" s="9"/>
      <c r="FB88" s="9"/>
      <c r="FC88" s="9"/>
      <c r="FD88" s="9"/>
      <c r="FE88" s="9"/>
      <c r="FF88" s="9"/>
      <c r="FG88" s="9"/>
      <c r="FH88" s="9"/>
      <c r="FI88" s="9"/>
      <c r="FJ88" s="9"/>
      <c r="FK88" s="9"/>
      <c r="FL88" s="9"/>
      <c r="FM88" s="9"/>
      <c r="FN88" s="9"/>
      <c r="FO88" s="9"/>
      <c r="FP88" s="9"/>
      <c r="FQ88" s="9"/>
      <c r="FR88" s="9"/>
      <c r="FS88" s="9"/>
      <c r="FT88" s="9"/>
      <c r="FU88" s="9"/>
      <c r="FV88" s="9"/>
      <c r="FW88" s="9"/>
      <c r="FX88" s="9"/>
      <c r="FY88" s="9"/>
      <c r="FZ88" s="9"/>
      <c r="GA88" s="9"/>
      <c r="GB88" s="9"/>
      <c r="GC88" s="9"/>
      <c r="GD88" s="9"/>
      <c r="GE88" s="9"/>
      <c r="GF88" s="9"/>
      <c r="GG88" s="9"/>
      <c r="GH88" s="9"/>
      <c r="GI88" s="9"/>
      <c r="GJ88" s="9"/>
      <c r="GK88" s="9"/>
      <c r="GL88" s="9"/>
      <c r="GM88" s="9"/>
      <c r="GN88" s="9"/>
      <c r="GO88" s="9"/>
      <c r="GP88" s="9"/>
      <c r="GQ88" s="9"/>
      <c r="GR88" s="9"/>
      <c r="GS88" s="9"/>
      <c r="GT88" s="9"/>
      <c r="GU88" s="9"/>
      <c r="GV88" s="9"/>
      <c r="GW88" s="9"/>
      <c r="GX88" s="9"/>
      <c r="GY88" s="9"/>
      <c r="GZ88" s="9"/>
      <c r="HA88" s="9"/>
      <c r="HB88" s="9"/>
      <c r="HC88" s="9"/>
      <c r="HD88" s="9"/>
      <c r="HE88" s="9"/>
      <c r="HF88" s="9"/>
      <c r="HG88" s="9"/>
      <c r="HH88" s="9"/>
      <c r="HI88" s="9"/>
      <c r="HJ88" s="9"/>
      <c r="HK88" s="9"/>
      <c r="HL88" s="9"/>
      <c r="HM88" s="9"/>
      <c r="HN88" s="9"/>
      <c r="HO88" s="9"/>
    </row>
    <row r="89" spans="1:223" x14ac:dyDescent="0.2">
      <c r="A89" s="10" t="s">
        <v>133</v>
      </c>
      <c r="B89" s="149">
        <v>36</v>
      </c>
      <c r="C89" s="207">
        <v>0.35</v>
      </c>
      <c r="D89" s="207">
        <v>0.05</v>
      </c>
      <c r="E89" s="207">
        <v>0.32</v>
      </c>
      <c r="F89" s="207"/>
      <c r="G89" s="207">
        <v>1.4999999999999999E-2</v>
      </c>
      <c r="H89" s="207"/>
      <c r="HI89" s="9"/>
      <c r="HJ89" s="9"/>
      <c r="HK89" s="9"/>
      <c r="HL89" s="9"/>
      <c r="HM89" s="9"/>
      <c r="HN89" s="9"/>
      <c r="HO89" s="9"/>
    </row>
    <row r="90" spans="1:223" x14ac:dyDescent="0.2">
      <c r="A90" s="10" t="s">
        <v>130</v>
      </c>
      <c r="B90" s="149">
        <v>37</v>
      </c>
      <c r="C90" s="207">
        <v>0.22</v>
      </c>
      <c r="D90" s="207">
        <v>6.5000000000000002E-2</v>
      </c>
      <c r="E90" s="207">
        <v>0.45</v>
      </c>
      <c r="F90" s="207"/>
      <c r="G90" s="207">
        <v>1.4999999999999999E-2</v>
      </c>
      <c r="H90" s="207"/>
      <c r="HI90" s="9"/>
      <c r="HJ90" s="9"/>
      <c r="HK90" s="9"/>
      <c r="HL90" s="9"/>
      <c r="HM90" s="9"/>
      <c r="HN90" s="9"/>
      <c r="HO90" s="9"/>
    </row>
    <row r="91" spans="1:223" x14ac:dyDescent="0.2">
      <c r="A91" s="10" t="s">
        <v>128</v>
      </c>
      <c r="B91" s="149">
        <v>38</v>
      </c>
      <c r="C91" s="207">
        <v>0.25</v>
      </c>
      <c r="D91" s="207">
        <v>5.2999999999999999E-2</v>
      </c>
      <c r="E91" s="207">
        <v>0.45</v>
      </c>
      <c r="F91" s="207"/>
      <c r="G91" s="207">
        <v>0.04</v>
      </c>
      <c r="H91" s="207"/>
      <c r="HI91" s="9"/>
      <c r="HJ91" s="9"/>
      <c r="HK91" s="9"/>
      <c r="HL91" s="9"/>
      <c r="HM91" s="9"/>
      <c r="HN91" s="9"/>
      <c r="HO91" s="9"/>
    </row>
    <row r="92" spans="1:223" x14ac:dyDescent="0.2">
      <c r="A92" s="10" t="s">
        <v>136</v>
      </c>
      <c r="B92" s="148">
        <v>39</v>
      </c>
      <c r="C92" s="207">
        <v>0.27</v>
      </c>
      <c r="D92" s="207">
        <v>6.2E-2</v>
      </c>
      <c r="E92" s="207">
        <v>0.23</v>
      </c>
      <c r="F92" s="207"/>
      <c r="G92" s="207">
        <v>1.7999999999999999E-2</v>
      </c>
      <c r="H92" s="207"/>
      <c r="I92" s="9"/>
      <c r="J92" s="9"/>
      <c r="K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EQ92" s="9"/>
      <c r="ER92" s="9"/>
      <c r="ES92" s="9"/>
      <c r="ET92" s="9"/>
      <c r="EU92" s="9"/>
      <c r="EV92" s="9"/>
      <c r="EW92" s="9"/>
      <c r="EX92" s="9"/>
      <c r="EY92" s="9"/>
      <c r="EZ92" s="9"/>
      <c r="FA92" s="9"/>
      <c r="FB92" s="9"/>
      <c r="FC92" s="9"/>
      <c r="FD92" s="9"/>
      <c r="FE92" s="9"/>
      <c r="FF92" s="9"/>
      <c r="FG92" s="9"/>
      <c r="FH92" s="9"/>
      <c r="FI92" s="9"/>
      <c r="FJ92" s="9"/>
      <c r="FK92" s="9"/>
      <c r="FL92" s="9"/>
      <c r="FM92" s="9"/>
      <c r="FN92" s="9"/>
      <c r="FO92" s="9"/>
      <c r="FP92" s="9"/>
      <c r="FQ92" s="9"/>
      <c r="FR92" s="9"/>
      <c r="FS92" s="9"/>
      <c r="FT92" s="9"/>
      <c r="FU92" s="9"/>
      <c r="FV92" s="9"/>
      <c r="FW92" s="9"/>
      <c r="FX92" s="9"/>
      <c r="FY92" s="9"/>
      <c r="FZ92" s="9"/>
      <c r="GA92" s="9"/>
      <c r="GB92" s="9"/>
      <c r="GC92" s="9"/>
      <c r="GD92" s="9"/>
      <c r="GE92" s="9"/>
      <c r="GF92" s="9"/>
      <c r="GG92" s="9"/>
      <c r="GH92" s="9"/>
      <c r="GI92" s="9"/>
      <c r="GJ92" s="9"/>
      <c r="GK92" s="9"/>
      <c r="GL92" s="9"/>
      <c r="GM92" s="9"/>
      <c r="GN92" s="9"/>
      <c r="GO92" s="9"/>
      <c r="GP92" s="9"/>
      <c r="GQ92" s="9"/>
      <c r="GR92" s="9"/>
      <c r="GS92" s="9"/>
      <c r="GT92" s="9"/>
      <c r="GU92" s="9"/>
      <c r="GV92" s="9"/>
      <c r="GW92" s="9"/>
      <c r="GX92" s="9"/>
      <c r="GY92" s="9"/>
      <c r="GZ92" s="9"/>
      <c r="HA92" s="9"/>
      <c r="HB92" s="9"/>
      <c r="HC92" s="9"/>
      <c r="HD92" s="9"/>
      <c r="HE92" s="9"/>
      <c r="HF92" s="9"/>
      <c r="HG92" s="9"/>
      <c r="HH92" s="9"/>
      <c r="HI92" s="9"/>
      <c r="HJ92" s="9"/>
      <c r="HK92" s="9"/>
      <c r="HL92" s="9"/>
      <c r="HM92" s="9"/>
      <c r="HN92" s="9"/>
      <c r="HO92" s="9"/>
    </row>
    <row r="93" spans="1:223" x14ac:dyDescent="0.2">
      <c r="A93" s="10" t="s">
        <v>129</v>
      </c>
      <c r="B93" s="148">
        <v>40</v>
      </c>
      <c r="C93" s="207">
        <v>0.36</v>
      </c>
      <c r="D93" s="207">
        <v>0.05</v>
      </c>
      <c r="E93" s="207">
        <v>0.55000000000000004</v>
      </c>
      <c r="F93" s="207"/>
      <c r="G93" s="207">
        <v>0.05</v>
      </c>
      <c r="H93" s="207"/>
      <c r="I93" s="9"/>
      <c r="J93" s="9"/>
      <c r="K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9"/>
      <c r="FQ93" s="9"/>
      <c r="FR93" s="9"/>
      <c r="FS93" s="9"/>
      <c r="FT93" s="9"/>
      <c r="FU93" s="9"/>
      <c r="FV93" s="9"/>
      <c r="FW93" s="9"/>
      <c r="FX93" s="9"/>
      <c r="FY93" s="9"/>
      <c r="FZ93" s="9"/>
      <c r="GA93" s="9"/>
      <c r="GB93" s="9"/>
      <c r="GC93" s="9"/>
      <c r="GD93" s="9"/>
      <c r="GE93" s="9"/>
      <c r="GF93" s="9"/>
      <c r="GG93" s="9"/>
      <c r="GH93" s="9"/>
      <c r="GI93" s="9"/>
      <c r="GJ93" s="9"/>
      <c r="GK93" s="9"/>
      <c r="GL93" s="9"/>
      <c r="GM93" s="9"/>
      <c r="GN93" s="9"/>
      <c r="GO93" s="9"/>
      <c r="GP93" s="9"/>
      <c r="GQ93" s="9"/>
      <c r="GR93" s="9"/>
      <c r="GS93" s="9"/>
      <c r="GT93" s="9"/>
      <c r="GU93" s="9"/>
      <c r="GV93" s="9"/>
      <c r="GW93" s="9"/>
      <c r="GX93" s="9"/>
      <c r="GY93" s="9"/>
      <c r="GZ93" s="9"/>
      <c r="HA93" s="9"/>
      <c r="HB93" s="9"/>
      <c r="HC93" s="9"/>
      <c r="HD93" s="9"/>
      <c r="HE93" s="9"/>
      <c r="HF93" s="9"/>
      <c r="HG93" s="9"/>
      <c r="HH93" s="9"/>
      <c r="HI93" s="9"/>
      <c r="HJ93" s="9"/>
      <c r="HK93" s="9"/>
      <c r="HL93" s="9"/>
      <c r="HM93" s="9"/>
      <c r="HN93" s="9"/>
      <c r="HO93" s="9"/>
    </row>
    <row r="94" spans="1:223" x14ac:dyDescent="0.2">
      <c r="A94" s="10" t="s">
        <v>137</v>
      </c>
      <c r="B94" s="148">
        <v>41</v>
      </c>
      <c r="C94" s="207">
        <v>0.16</v>
      </c>
      <c r="D94" s="207">
        <v>2.5999999999999999E-2</v>
      </c>
      <c r="E94" s="207">
        <v>0.17</v>
      </c>
      <c r="F94" s="207"/>
      <c r="G94" s="207">
        <v>1.6E-2</v>
      </c>
      <c r="H94" s="207"/>
      <c r="I94" s="9"/>
      <c r="J94" s="9"/>
      <c r="K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c r="DK94" s="9"/>
      <c r="DL94" s="9"/>
      <c r="DM94" s="9"/>
      <c r="DN94" s="9"/>
      <c r="DO94" s="9"/>
      <c r="DP94" s="9"/>
      <c r="DQ94" s="9"/>
      <c r="DR94" s="9"/>
      <c r="DS94" s="9"/>
      <c r="DT94" s="9"/>
      <c r="DU94" s="9"/>
      <c r="DV94" s="9"/>
      <c r="DW94" s="9"/>
      <c r="DX94" s="9"/>
      <c r="DY94" s="9"/>
      <c r="DZ94" s="9"/>
      <c r="EA94" s="9"/>
      <c r="EB94" s="9"/>
      <c r="EC94" s="9"/>
      <c r="ED94" s="9"/>
      <c r="EE94" s="9"/>
      <c r="EF94" s="9"/>
      <c r="EG94" s="9"/>
      <c r="EH94" s="9"/>
      <c r="EI94" s="9"/>
      <c r="EJ94" s="9"/>
      <c r="EK94" s="9"/>
      <c r="EL94" s="9"/>
      <c r="EM94" s="9"/>
      <c r="EN94" s="9"/>
      <c r="EO94" s="9"/>
      <c r="EP94" s="9"/>
      <c r="EQ94" s="9"/>
      <c r="ER94" s="9"/>
      <c r="ES94" s="9"/>
      <c r="ET94" s="9"/>
      <c r="EU94" s="9"/>
      <c r="EV94" s="9"/>
      <c r="EW94" s="9"/>
      <c r="EX94" s="9"/>
      <c r="EY94" s="9"/>
      <c r="EZ94" s="9"/>
      <c r="FA94" s="9"/>
      <c r="FB94" s="9"/>
      <c r="FC94" s="9"/>
      <c r="FD94" s="9"/>
      <c r="FE94" s="9"/>
      <c r="FF94" s="9"/>
      <c r="FG94" s="9"/>
      <c r="FH94" s="9"/>
      <c r="FI94" s="9"/>
      <c r="FJ94" s="9"/>
      <c r="FK94" s="9"/>
      <c r="FL94" s="9"/>
      <c r="FM94" s="9"/>
      <c r="FN94" s="9"/>
      <c r="FO94" s="9"/>
      <c r="FP94" s="9"/>
      <c r="FQ94" s="9"/>
      <c r="FR94" s="9"/>
      <c r="FS94" s="9"/>
      <c r="FT94" s="9"/>
      <c r="FU94" s="9"/>
      <c r="FV94" s="9"/>
      <c r="FW94" s="9"/>
      <c r="FX94" s="9"/>
      <c r="FY94" s="9"/>
      <c r="FZ94" s="9"/>
      <c r="GA94" s="9"/>
      <c r="GB94" s="9"/>
      <c r="GC94" s="9"/>
      <c r="GD94" s="9"/>
      <c r="GE94" s="9"/>
      <c r="GF94" s="9"/>
      <c r="GG94" s="9"/>
      <c r="GH94" s="9"/>
      <c r="GI94" s="9"/>
      <c r="GJ94" s="9"/>
      <c r="GK94" s="9"/>
      <c r="GL94" s="9"/>
      <c r="GM94" s="9"/>
      <c r="GN94" s="9"/>
      <c r="GO94" s="9"/>
      <c r="GP94" s="9"/>
      <c r="GQ94" s="9"/>
      <c r="GR94" s="9"/>
      <c r="GS94" s="9"/>
      <c r="GT94" s="9"/>
      <c r="GU94" s="9"/>
      <c r="GV94" s="9"/>
      <c r="GW94" s="9"/>
      <c r="GX94" s="9"/>
      <c r="GY94" s="9"/>
      <c r="GZ94" s="9"/>
      <c r="HA94" s="9"/>
      <c r="HB94" s="9"/>
      <c r="HC94" s="9"/>
      <c r="HD94" s="9"/>
      <c r="HE94" s="9"/>
      <c r="HF94" s="9"/>
      <c r="HG94" s="9"/>
      <c r="HH94" s="9"/>
      <c r="HI94" s="9"/>
      <c r="HJ94" s="9"/>
      <c r="HK94" s="9"/>
      <c r="HL94" s="9"/>
      <c r="HM94" s="9"/>
      <c r="HN94" s="9"/>
      <c r="HO94" s="9"/>
    </row>
    <row r="95" spans="1:223" x14ac:dyDescent="0.2">
      <c r="A95" s="10" t="s">
        <v>131</v>
      </c>
      <c r="B95" s="149">
        <v>42</v>
      </c>
      <c r="C95" s="207">
        <v>0.25</v>
      </c>
      <c r="D95" s="207">
        <v>0.05</v>
      </c>
      <c r="E95" s="207">
        <v>0.45</v>
      </c>
      <c r="F95" s="207">
        <v>0.61</v>
      </c>
      <c r="G95" s="207">
        <v>0.02</v>
      </c>
      <c r="H95" s="207"/>
      <c r="I95" s="9"/>
      <c r="J95" s="9"/>
      <c r="K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c r="DM95" s="9"/>
      <c r="DN95" s="9"/>
      <c r="DO95" s="9"/>
      <c r="DP95" s="9"/>
      <c r="DQ95" s="9"/>
      <c r="DR95" s="9"/>
      <c r="DS95" s="9"/>
      <c r="DT95" s="9"/>
      <c r="DU95" s="9"/>
      <c r="DV95" s="9"/>
      <c r="DW95" s="9"/>
      <c r="DX95" s="9"/>
      <c r="DY95" s="9"/>
      <c r="DZ95" s="9"/>
      <c r="EA95" s="9"/>
      <c r="EB95" s="9"/>
      <c r="EC95" s="9"/>
      <c r="ED95" s="9"/>
      <c r="EE95" s="9"/>
      <c r="EF95" s="9"/>
      <c r="EG95" s="9"/>
      <c r="EH95" s="9"/>
      <c r="EI95" s="9"/>
      <c r="EJ95" s="9"/>
      <c r="EK95" s="9"/>
      <c r="EL95" s="9"/>
      <c r="EM95" s="9"/>
      <c r="EN95" s="9"/>
      <c r="EO95" s="9"/>
      <c r="EP95" s="9"/>
      <c r="EQ95" s="9"/>
      <c r="ER95" s="9"/>
      <c r="ES95" s="9"/>
      <c r="ET95" s="9"/>
      <c r="EU95" s="9"/>
      <c r="EV95" s="9"/>
      <c r="EW95" s="9"/>
      <c r="EX95" s="9"/>
      <c r="EY95" s="9"/>
      <c r="EZ95" s="9"/>
      <c r="FA95" s="9"/>
      <c r="FB95" s="9"/>
      <c r="FC95" s="9"/>
      <c r="FD95" s="9"/>
      <c r="FE95" s="9"/>
      <c r="FF95" s="9"/>
      <c r="FG95" s="9"/>
      <c r="FH95" s="9"/>
      <c r="FI95" s="9"/>
      <c r="FJ95" s="9"/>
      <c r="FK95" s="9"/>
      <c r="FL95" s="9"/>
      <c r="FM95" s="9"/>
      <c r="FN95" s="9"/>
      <c r="FO95" s="9"/>
      <c r="FP95" s="9"/>
      <c r="FQ95" s="9"/>
      <c r="FR95" s="9"/>
      <c r="FS95" s="9"/>
      <c r="FT95" s="9"/>
      <c r="FU95" s="9"/>
      <c r="FV95" s="9"/>
      <c r="FW95" s="9"/>
      <c r="FX95" s="9"/>
      <c r="FY95" s="9"/>
      <c r="FZ95" s="9"/>
      <c r="GA95" s="9"/>
      <c r="GB95" s="9"/>
      <c r="GC95" s="9"/>
      <c r="GD95" s="9"/>
      <c r="GE95" s="9"/>
      <c r="GF95" s="9"/>
      <c r="GG95" s="9"/>
      <c r="GH95" s="9"/>
      <c r="GI95" s="9"/>
      <c r="GJ95" s="9"/>
      <c r="GK95" s="9"/>
      <c r="GL95" s="9"/>
      <c r="GM95" s="9"/>
      <c r="GN95" s="9"/>
      <c r="GO95" s="9"/>
      <c r="GP95" s="9"/>
      <c r="GQ95" s="9"/>
      <c r="GR95" s="9"/>
      <c r="GS95" s="9"/>
      <c r="GT95" s="9"/>
      <c r="GU95" s="9"/>
      <c r="GV95" s="9"/>
      <c r="GW95" s="9"/>
      <c r="GX95" s="9"/>
      <c r="GY95" s="9"/>
      <c r="GZ95" s="9"/>
      <c r="HA95" s="9"/>
      <c r="HB95" s="9"/>
      <c r="HC95" s="9"/>
      <c r="HD95" s="9"/>
      <c r="HE95" s="9"/>
      <c r="HF95" s="9"/>
      <c r="HG95" s="9"/>
      <c r="HH95" s="9"/>
      <c r="HI95" s="9"/>
      <c r="HJ95" s="9"/>
      <c r="HK95" s="9"/>
      <c r="HL95" s="9"/>
      <c r="HM95" s="9"/>
      <c r="HN95" s="9"/>
      <c r="HO95" s="9"/>
    </row>
    <row r="96" spans="1:223" x14ac:dyDescent="0.2">
      <c r="A96" s="10" t="s">
        <v>126</v>
      </c>
      <c r="B96" s="149">
        <v>43</v>
      </c>
      <c r="C96" s="207">
        <v>0.35</v>
      </c>
      <c r="D96" s="207">
        <v>7.0000000000000007E-2</v>
      </c>
      <c r="E96" s="207">
        <v>0.22</v>
      </c>
      <c r="F96" s="207">
        <v>0.01</v>
      </c>
      <c r="G96" s="207">
        <v>3.5000000000000003E-2</v>
      </c>
      <c r="H96" s="207">
        <v>6.5000000000000002E-2</v>
      </c>
      <c r="I96" s="9" t="s">
        <v>154</v>
      </c>
      <c r="J96" s="9"/>
      <c r="K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c r="DM96" s="9"/>
      <c r="DN96" s="9"/>
      <c r="DO96" s="9"/>
      <c r="DP96" s="9"/>
      <c r="DQ96" s="9"/>
      <c r="DR96" s="9"/>
      <c r="DS96" s="9"/>
      <c r="DT96" s="9"/>
      <c r="DU96" s="9"/>
      <c r="DV96" s="9"/>
      <c r="DW96" s="9"/>
      <c r="DX96" s="9"/>
      <c r="DY96" s="9"/>
      <c r="DZ96" s="9"/>
      <c r="EA96" s="9"/>
      <c r="EB96" s="9"/>
      <c r="EC96" s="9"/>
      <c r="ED96" s="9"/>
      <c r="EE96" s="9"/>
      <c r="EF96" s="9"/>
      <c r="EG96" s="9"/>
      <c r="EH96" s="9"/>
      <c r="EI96" s="9"/>
      <c r="EJ96" s="9"/>
      <c r="EK96" s="9"/>
      <c r="EL96" s="9"/>
      <c r="EM96" s="9"/>
      <c r="EN96" s="9"/>
      <c r="EO96" s="9"/>
      <c r="EP96" s="9"/>
      <c r="EQ96" s="9"/>
      <c r="ER96" s="9"/>
      <c r="ES96" s="9"/>
      <c r="ET96" s="9"/>
      <c r="EU96" s="9"/>
      <c r="EV96" s="9"/>
      <c r="EW96" s="9"/>
      <c r="EX96" s="9"/>
      <c r="EY96" s="9"/>
      <c r="EZ96" s="9"/>
      <c r="FA96" s="9"/>
      <c r="FB96" s="9"/>
      <c r="FC96" s="9"/>
      <c r="FD96" s="9"/>
      <c r="FE96" s="9"/>
      <c r="FF96" s="9"/>
      <c r="FG96" s="9"/>
      <c r="FH96" s="9"/>
      <c r="FI96" s="9"/>
      <c r="FJ96" s="9"/>
      <c r="FK96" s="9"/>
      <c r="FL96" s="9"/>
      <c r="FM96" s="9"/>
      <c r="FN96" s="9"/>
      <c r="FO96" s="9"/>
      <c r="FP96" s="9"/>
      <c r="FQ96" s="9"/>
      <c r="FR96" s="9"/>
      <c r="FS96" s="9"/>
      <c r="FT96" s="9"/>
      <c r="FU96" s="9"/>
      <c r="FV96" s="9"/>
      <c r="FW96" s="9"/>
      <c r="FX96" s="9"/>
      <c r="FY96" s="9"/>
      <c r="FZ96" s="9"/>
      <c r="GA96" s="9"/>
      <c r="GB96" s="9"/>
      <c r="GC96" s="9"/>
      <c r="GD96" s="9"/>
      <c r="GE96" s="9"/>
      <c r="GF96" s="9"/>
      <c r="GG96" s="9"/>
      <c r="GH96" s="9"/>
      <c r="GI96" s="9"/>
      <c r="GJ96" s="9"/>
      <c r="GK96" s="9"/>
      <c r="GL96" s="9"/>
      <c r="GM96" s="9"/>
      <c r="GN96" s="9"/>
      <c r="GO96" s="9"/>
      <c r="GP96" s="9"/>
      <c r="GQ96" s="9"/>
      <c r="GR96" s="9"/>
      <c r="GS96" s="9"/>
      <c r="GT96" s="9"/>
      <c r="GU96" s="9"/>
      <c r="GV96" s="9"/>
      <c r="GW96" s="9"/>
      <c r="GX96" s="9"/>
      <c r="GY96" s="9"/>
      <c r="GZ96" s="9"/>
      <c r="HA96" s="9"/>
      <c r="HB96" s="9"/>
      <c r="HC96" s="9"/>
      <c r="HD96" s="9"/>
      <c r="HE96" s="9"/>
      <c r="HF96" s="9"/>
      <c r="HG96" s="9"/>
      <c r="HH96" s="9"/>
      <c r="HI96" s="9"/>
      <c r="HJ96" s="9"/>
      <c r="HK96" s="9"/>
      <c r="HL96" s="9"/>
      <c r="HM96" s="9"/>
      <c r="HN96" s="9"/>
      <c r="HO96" s="9"/>
    </row>
    <row r="97" spans="1:223" x14ac:dyDescent="0.2">
      <c r="A97" s="10" t="s">
        <v>73</v>
      </c>
      <c r="B97" s="149">
        <v>44</v>
      </c>
      <c r="C97" s="207">
        <v>0.16</v>
      </c>
      <c r="D97" s="207">
        <v>0.04</v>
      </c>
      <c r="E97" s="207">
        <v>0.21000000000000002</v>
      </c>
      <c r="F97" s="207">
        <v>0</v>
      </c>
      <c r="G97" s="207">
        <v>0.05</v>
      </c>
      <c r="H97" s="207">
        <v>0.03</v>
      </c>
      <c r="I97" s="9" t="s">
        <v>154</v>
      </c>
      <c r="J97" s="9"/>
      <c r="K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9"/>
      <c r="EJ97" s="9"/>
      <c r="EK97" s="9"/>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c r="FL97" s="9"/>
      <c r="FM97" s="9"/>
      <c r="FN97" s="9"/>
      <c r="FO97" s="9"/>
      <c r="FP97" s="9"/>
      <c r="FQ97" s="9"/>
      <c r="FR97" s="9"/>
      <c r="FS97" s="9"/>
      <c r="FT97" s="9"/>
      <c r="FU97" s="9"/>
      <c r="FV97" s="9"/>
      <c r="FW97" s="9"/>
      <c r="FX97" s="9"/>
      <c r="FY97" s="9"/>
      <c r="FZ97" s="9"/>
      <c r="GA97" s="9"/>
      <c r="GB97" s="9"/>
      <c r="GC97" s="9"/>
      <c r="GD97" s="9"/>
      <c r="GE97" s="9"/>
      <c r="GF97" s="9"/>
      <c r="GG97" s="9"/>
      <c r="GH97" s="9"/>
      <c r="GI97" s="9"/>
      <c r="GJ97" s="9"/>
      <c r="GK97" s="9"/>
      <c r="GL97" s="9"/>
      <c r="GM97" s="9"/>
      <c r="GN97" s="9"/>
      <c r="GO97" s="9"/>
      <c r="GP97" s="9"/>
      <c r="GQ97" s="9"/>
      <c r="GR97" s="9"/>
      <c r="GS97" s="9"/>
      <c r="GT97" s="9"/>
      <c r="GU97" s="9"/>
      <c r="GV97" s="9"/>
      <c r="GW97" s="9"/>
      <c r="GX97" s="9"/>
      <c r="GY97" s="9"/>
      <c r="GZ97" s="9"/>
      <c r="HA97" s="9"/>
      <c r="HB97" s="9"/>
      <c r="HC97" s="9"/>
      <c r="HD97" s="9"/>
      <c r="HE97" s="9"/>
      <c r="HF97" s="9"/>
      <c r="HG97" s="9"/>
      <c r="HH97" s="9"/>
      <c r="HI97" s="9"/>
      <c r="HJ97" s="9"/>
      <c r="HK97" s="9"/>
      <c r="HL97" s="9"/>
      <c r="HM97" s="9"/>
      <c r="HN97" s="9"/>
      <c r="HO97" s="9"/>
    </row>
    <row r="98" spans="1:223" x14ac:dyDescent="0.2">
      <c r="A98" s="10" t="s">
        <v>72</v>
      </c>
      <c r="B98" s="10">
        <v>45</v>
      </c>
      <c r="C98" s="207">
        <v>4.17</v>
      </c>
      <c r="D98" s="207">
        <v>0.42</v>
      </c>
      <c r="E98" s="207">
        <v>1.1000000000000001</v>
      </c>
      <c r="F98" s="207">
        <v>0.15</v>
      </c>
      <c r="G98" s="207">
        <v>0.16</v>
      </c>
      <c r="H98" s="207">
        <v>0.33</v>
      </c>
      <c r="I98" s="9" t="s">
        <v>154</v>
      </c>
      <c r="J98" s="9"/>
      <c r="K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9"/>
      <c r="DD98" s="9"/>
      <c r="DE98" s="9"/>
      <c r="DF98" s="9"/>
      <c r="DG98" s="9"/>
      <c r="DH98" s="9"/>
      <c r="DI98" s="9"/>
      <c r="DJ98" s="9"/>
      <c r="DK98" s="9"/>
      <c r="DL98" s="9"/>
      <c r="DM98" s="9"/>
      <c r="DN98" s="9"/>
      <c r="DO98" s="9"/>
      <c r="DP98" s="9"/>
      <c r="DQ98" s="9"/>
      <c r="DR98" s="9"/>
      <c r="DS98" s="9"/>
      <c r="DT98" s="9"/>
      <c r="DU98" s="9"/>
      <c r="DV98" s="9"/>
      <c r="DW98" s="9"/>
      <c r="DX98" s="9"/>
      <c r="DY98" s="9"/>
      <c r="DZ98" s="9"/>
      <c r="EA98" s="9"/>
      <c r="EB98" s="9"/>
      <c r="EC98" s="9"/>
      <c r="ED98" s="9"/>
      <c r="EE98" s="9"/>
      <c r="EF98" s="9"/>
      <c r="EG98" s="9"/>
      <c r="EH98" s="9"/>
      <c r="EI98" s="9"/>
      <c r="EJ98" s="9"/>
      <c r="EK98" s="9"/>
      <c r="EL98" s="9"/>
      <c r="EM98" s="9"/>
      <c r="EN98" s="9"/>
      <c r="EO98" s="9"/>
      <c r="EP98" s="9"/>
      <c r="EQ98" s="9"/>
      <c r="ER98" s="9"/>
      <c r="ES98" s="9"/>
      <c r="ET98" s="9"/>
      <c r="EU98" s="9"/>
      <c r="EV98" s="9"/>
      <c r="EW98" s="9"/>
      <c r="EX98" s="9"/>
      <c r="EY98" s="9"/>
      <c r="EZ98" s="9"/>
      <c r="FA98" s="9"/>
      <c r="FB98" s="9"/>
      <c r="FC98" s="9"/>
      <c r="FD98" s="9"/>
      <c r="FE98" s="9"/>
      <c r="FF98" s="9"/>
      <c r="FG98" s="9"/>
      <c r="FH98" s="9"/>
      <c r="FI98" s="9"/>
      <c r="FJ98" s="9"/>
      <c r="FK98" s="9"/>
      <c r="FL98" s="9"/>
      <c r="FM98" s="9"/>
      <c r="FN98" s="9"/>
      <c r="FO98" s="9"/>
      <c r="FP98" s="9"/>
      <c r="FQ98" s="9"/>
      <c r="FR98" s="9"/>
      <c r="FS98" s="9"/>
      <c r="FT98" s="9"/>
      <c r="FU98" s="9"/>
      <c r="FV98" s="9"/>
      <c r="FW98" s="9"/>
      <c r="FX98" s="9"/>
      <c r="FY98" s="9"/>
      <c r="FZ98" s="9"/>
      <c r="GA98" s="9"/>
      <c r="GB98" s="9"/>
      <c r="GC98" s="9"/>
      <c r="GD98" s="9"/>
      <c r="GE98" s="9"/>
      <c r="GF98" s="9"/>
      <c r="GG98" s="9"/>
      <c r="GH98" s="9"/>
      <c r="GI98" s="9"/>
      <c r="GJ98" s="9"/>
      <c r="GK98" s="9"/>
      <c r="GL98" s="9"/>
      <c r="GM98" s="9"/>
      <c r="GN98" s="9"/>
      <c r="GO98" s="9"/>
      <c r="GP98" s="9"/>
      <c r="GQ98" s="9"/>
      <c r="GR98" s="9"/>
      <c r="GS98" s="9"/>
      <c r="GT98" s="9"/>
      <c r="GU98" s="9"/>
      <c r="GV98" s="9"/>
      <c r="GW98" s="9"/>
      <c r="GX98" s="9"/>
      <c r="GY98" s="9"/>
      <c r="GZ98" s="9"/>
      <c r="HA98" s="9"/>
      <c r="HB98" s="9"/>
      <c r="HC98" s="9"/>
      <c r="HD98" s="9"/>
      <c r="HE98" s="9"/>
      <c r="HF98" s="9"/>
      <c r="HG98" s="9"/>
      <c r="HH98" s="9"/>
      <c r="HI98" s="9"/>
      <c r="HJ98" s="9"/>
      <c r="HK98" s="9"/>
      <c r="HL98" s="9"/>
      <c r="HM98" s="9"/>
      <c r="HN98" s="9"/>
      <c r="HO98" s="9"/>
    </row>
    <row r="99" spans="1:223" x14ac:dyDescent="0.2">
      <c r="A99" s="53" t="s">
        <v>79</v>
      </c>
      <c r="B99" s="10">
        <v>46</v>
      </c>
      <c r="C99" s="207"/>
      <c r="D99" s="207"/>
      <c r="E99" s="207"/>
      <c r="F99" s="207"/>
      <c r="G99" s="207"/>
      <c r="H99" s="207"/>
      <c r="I99" s="9"/>
      <c r="J99" s="9"/>
      <c r="K99" s="9"/>
      <c r="L99" s="9"/>
      <c r="M99" s="9"/>
      <c r="N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c r="DJ99" s="9"/>
      <c r="DK99" s="9"/>
      <c r="DL99" s="9"/>
      <c r="DM99" s="9"/>
      <c r="DN99" s="9"/>
      <c r="DO99" s="9"/>
      <c r="DP99" s="9"/>
      <c r="DQ99" s="9"/>
      <c r="DR99" s="9"/>
      <c r="DS99" s="9"/>
      <c r="DT99" s="9"/>
      <c r="DU99" s="9"/>
      <c r="DV99" s="9"/>
      <c r="DW99" s="9"/>
      <c r="DX99" s="9"/>
      <c r="DY99" s="9"/>
      <c r="DZ99" s="9"/>
      <c r="EA99" s="9"/>
      <c r="EB99" s="9"/>
      <c r="EC99" s="9"/>
      <c r="ED99" s="9"/>
      <c r="EE99" s="9"/>
      <c r="EF99" s="9"/>
      <c r="EG99" s="9"/>
      <c r="EH99" s="9"/>
      <c r="EI99" s="9"/>
      <c r="EJ99" s="9"/>
      <c r="EK99" s="9"/>
      <c r="EL99" s="9"/>
      <c r="EM99" s="9"/>
      <c r="EN99" s="9"/>
      <c r="EO99" s="9"/>
      <c r="EP99" s="9"/>
      <c r="EQ99" s="9"/>
      <c r="ER99" s="9"/>
      <c r="ES99" s="9"/>
      <c r="ET99" s="9"/>
      <c r="EU99" s="9"/>
      <c r="EV99" s="9"/>
      <c r="EW99" s="9"/>
      <c r="EX99" s="9"/>
      <c r="EY99" s="9"/>
      <c r="EZ99" s="9"/>
      <c r="FA99" s="9"/>
      <c r="FB99" s="9"/>
      <c r="FC99" s="9"/>
      <c r="FD99" s="9"/>
      <c r="FE99" s="9"/>
      <c r="FF99" s="9"/>
      <c r="FG99" s="9"/>
      <c r="FH99" s="9"/>
      <c r="FI99" s="9"/>
      <c r="FJ99" s="9"/>
      <c r="FK99" s="9"/>
      <c r="FL99" s="9"/>
      <c r="FM99" s="9"/>
      <c r="FN99" s="9"/>
      <c r="FO99" s="9"/>
      <c r="FP99" s="9"/>
      <c r="FQ99" s="9"/>
      <c r="FR99" s="9"/>
      <c r="FS99" s="9"/>
      <c r="FT99" s="9"/>
      <c r="FU99" s="9"/>
      <c r="FV99" s="9"/>
      <c r="FW99" s="9"/>
      <c r="FX99" s="9"/>
      <c r="FY99" s="9"/>
      <c r="FZ99" s="9"/>
      <c r="GA99" s="9"/>
      <c r="GB99" s="9"/>
      <c r="GC99" s="9"/>
      <c r="GD99" s="9"/>
      <c r="GE99" s="9"/>
      <c r="GF99" s="9"/>
      <c r="GG99" s="9"/>
      <c r="GH99" s="9"/>
      <c r="GI99" s="9"/>
      <c r="GJ99" s="9"/>
      <c r="GK99" s="9"/>
      <c r="GL99" s="9"/>
      <c r="GM99" s="9"/>
      <c r="GN99" s="9"/>
      <c r="GO99" s="9"/>
      <c r="GP99" s="9"/>
      <c r="GQ99" s="9"/>
      <c r="GR99" s="9"/>
      <c r="GS99" s="9"/>
      <c r="GT99" s="9"/>
      <c r="GU99" s="9"/>
      <c r="GV99" s="9"/>
      <c r="GW99" s="9"/>
      <c r="GX99" s="9"/>
      <c r="GY99" s="9"/>
      <c r="GZ99" s="9"/>
      <c r="HA99" s="9"/>
      <c r="HB99" s="9"/>
      <c r="HC99" s="9"/>
      <c r="HD99" s="9"/>
      <c r="HE99" s="9"/>
      <c r="HF99" s="9"/>
      <c r="HG99" s="9"/>
      <c r="HH99" s="9"/>
      <c r="HI99" s="9"/>
      <c r="HJ99" s="9"/>
      <c r="HK99" s="9"/>
      <c r="HL99" s="9"/>
      <c r="HM99" s="9"/>
      <c r="HN99" s="9"/>
      <c r="HO99" s="9"/>
    </row>
    <row r="100" spans="1:223" x14ac:dyDescent="0.2">
      <c r="A100" s="53" t="s">
        <v>79</v>
      </c>
      <c r="B100" s="10">
        <v>47</v>
      </c>
      <c r="C100" s="207"/>
      <c r="D100" s="207"/>
      <c r="E100" s="207"/>
      <c r="F100" s="207"/>
      <c r="G100" s="207"/>
      <c r="H100" s="207"/>
      <c r="I100" s="9"/>
      <c r="J100" s="9"/>
      <c r="K100" s="9"/>
      <c r="L100" s="9"/>
      <c r="M100" s="9"/>
      <c r="N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c r="DR100" s="9"/>
      <c r="DS100" s="9"/>
      <c r="DT100" s="9"/>
      <c r="DU100" s="9"/>
      <c r="DV100" s="9"/>
      <c r="DW100" s="9"/>
      <c r="DX100" s="9"/>
      <c r="DY100" s="9"/>
      <c r="DZ100" s="9"/>
      <c r="EA100" s="9"/>
      <c r="EB100" s="9"/>
      <c r="EC100" s="9"/>
      <c r="ED100" s="9"/>
      <c r="EE100" s="9"/>
      <c r="EF100" s="9"/>
      <c r="EG100" s="9"/>
      <c r="EH100" s="9"/>
      <c r="EI100" s="9"/>
      <c r="EJ100" s="9"/>
      <c r="EK100" s="9"/>
      <c r="EL100" s="9"/>
      <c r="EM100" s="9"/>
      <c r="EN100" s="9"/>
      <c r="EO100" s="9"/>
      <c r="EP100" s="9"/>
      <c r="EQ100" s="9"/>
      <c r="ER100" s="9"/>
      <c r="ES100" s="9"/>
      <c r="ET100" s="9"/>
      <c r="EU100" s="9"/>
      <c r="EV100" s="9"/>
      <c r="EW100" s="9"/>
      <c r="EX100" s="9"/>
      <c r="EY100" s="9"/>
      <c r="EZ100" s="9"/>
      <c r="FA100" s="9"/>
      <c r="FB100" s="9"/>
      <c r="FC100" s="9"/>
      <c r="FD100" s="9"/>
      <c r="FE100" s="9"/>
      <c r="FF100" s="9"/>
      <c r="FG100" s="9"/>
      <c r="FH100" s="9"/>
      <c r="FI100" s="9"/>
      <c r="FJ100" s="9"/>
      <c r="FK100" s="9"/>
      <c r="FL100" s="9"/>
      <c r="FM100" s="9"/>
      <c r="FN100" s="9"/>
      <c r="FO100" s="9"/>
      <c r="FP100" s="9"/>
      <c r="FQ100" s="9"/>
      <c r="FR100" s="9"/>
      <c r="FS100" s="9"/>
      <c r="FT100" s="9"/>
      <c r="FU100" s="9"/>
      <c r="FV100" s="9"/>
      <c r="FW100" s="9"/>
      <c r="FX100" s="9"/>
      <c r="FY100" s="9"/>
      <c r="FZ100" s="9"/>
      <c r="GA100" s="9"/>
      <c r="GB100" s="9"/>
      <c r="GC100" s="9"/>
      <c r="GD100" s="9"/>
      <c r="GE100" s="9"/>
      <c r="GF100" s="9"/>
      <c r="GG100" s="9"/>
      <c r="GH100" s="9"/>
      <c r="GI100" s="9"/>
      <c r="GJ100" s="9"/>
      <c r="GK100" s="9"/>
      <c r="GL100" s="9"/>
      <c r="GM100" s="9"/>
      <c r="GN100" s="9"/>
      <c r="GO100" s="9"/>
      <c r="GP100" s="9"/>
      <c r="GQ100" s="9"/>
      <c r="GR100" s="9"/>
      <c r="GS100" s="9"/>
      <c r="GT100" s="9"/>
      <c r="GU100" s="9"/>
      <c r="GV100" s="9"/>
      <c r="GW100" s="9"/>
      <c r="GX100" s="9"/>
      <c r="GY100" s="9"/>
      <c r="GZ100" s="9"/>
      <c r="HA100" s="9"/>
      <c r="HB100" s="9"/>
      <c r="HC100" s="9"/>
      <c r="HD100" s="9"/>
      <c r="HE100" s="9"/>
      <c r="HF100" s="9"/>
      <c r="HG100" s="9"/>
      <c r="HH100" s="9"/>
      <c r="HI100" s="9"/>
      <c r="HJ100" s="9"/>
      <c r="HK100" s="9"/>
      <c r="HL100" s="9"/>
      <c r="HM100" s="9"/>
      <c r="HN100" s="9"/>
      <c r="HO100" s="9"/>
    </row>
    <row r="101" spans="1:223" x14ac:dyDescent="0.2">
      <c r="A101" s="53" t="s">
        <v>79</v>
      </c>
      <c r="B101" s="10">
        <v>48</v>
      </c>
      <c r="C101" s="207"/>
      <c r="D101" s="207"/>
      <c r="E101" s="207"/>
      <c r="F101" s="207"/>
      <c r="G101" s="207"/>
      <c r="H101" s="207"/>
      <c r="I101" s="9"/>
      <c r="J101" s="9"/>
      <c r="K101" s="9"/>
      <c r="L101" s="9"/>
      <c r="M101" s="9"/>
      <c r="N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c r="DR101" s="9"/>
      <c r="DS101" s="9"/>
      <c r="DT101" s="9"/>
      <c r="DU101" s="9"/>
      <c r="DV101" s="9"/>
      <c r="DW101" s="9"/>
      <c r="DX101" s="9"/>
      <c r="DY101" s="9"/>
      <c r="DZ101" s="9"/>
      <c r="EA101" s="9"/>
      <c r="EB101" s="9"/>
      <c r="EC101" s="9"/>
      <c r="ED101" s="9"/>
      <c r="EE101" s="9"/>
      <c r="EF101" s="9"/>
      <c r="EG101" s="9"/>
      <c r="EH101" s="9"/>
      <c r="EI101" s="9"/>
      <c r="EJ101" s="9"/>
      <c r="EK101" s="9"/>
      <c r="EL101" s="9"/>
      <c r="EM101" s="9"/>
      <c r="EN101" s="9"/>
      <c r="EO101" s="9"/>
      <c r="EP101" s="9"/>
      <c r="EQ101" s="9"/>
      <c r="ER101" s="9"/>
      <c r="ES101" s="9"/>
      <c r="ET101" s="9"/>
      <c r="EU101" s="9"/>
      <c r="EV101" s="9"/>
      <c r="EW101" s="9"/>
      <c r="EX101" s="9"/>
      <c r="EY101" s="9"/>
      <c r="EZ101" s="9"/>
      <c r="FA101" s="9"/>
      <c r="FB101" s="9"/>
      <c r="FC101" s="9"/>
      <c r="FD101" s="9"/>
      <c r="FE101" s="9"/>
      <c r="FF101" s="9"/>
      <c r="FG101" s="9"/>
      <c r="FH101" s="9"/>
      <c r="FI101" s="9"/>
      <c r="FJ101" s="9"/>
      <c r="FK101" s="9"/>
      <c r="FL101" s="9"/>
      <c r="FM101" s="9"/>
      <c r="FN101" s="9"/>
      <c r="FO101" s="9"/>
      <c r="FP101" s="9"/>
      <c r="FQ101" s="9"/>
      <c r="FR101" s="9"/>
      <c r="FS101" s="9"/>
      <c r="FT101" s="9"/>
      <c r="FU101" s="9"/>
      <c r="FV101" s="9"/>
      <c r="FW101" s="9"/>
      <c r="FX101" s="9"/>
      <c r="FY101" s="9"/>
      <c r="FZ101" s="9"/>
      <c r="GA101" s="9"/>
      <c r="GB101" s="9"/>
      <c r="GC101" s="9"/>
      <c r="GD101" s="9"/>
      <c r="GE101" s="9"/>
      <c r="GF101" s="9"/>
      <c r="GG101" s="9"/>
      <c r="GH101" s="9"/>
      <c r="GI101" s="9"/>
      <c r="GJ101" s="9"/>
      <c r="GK101" s="9"/>
      <c r="GL101" s="9"/>
      <c r="GM101" s="9"/>
      <c r="GN101" s="9"/>
      <c r="GO101" s="9"/>
      <c r="GP101" s="9"/>
      <c r="GQ101" s="9"/>
      <c r="GR101" s="9"/>
      <c r="GS101" s="9"/>
      <c r="GT101" s="9"/>
      <c r="GU101" s="9"/>
      <c r="GV101" s="9"/>
      <c r="GW101" s="9"/>
      <c r="GX101" s="9"/>
      <c r="GY101" s="9"/>
      <c r="GZ101" s="9"/>
      <c r="HA101" s="9"/>
      <c r="HB101" s="9"/>
      <c r="HC101" s="9"/>
      <c r="HD101" s="9"/>
      <c r="HE101" s="9"/>
      <c r="HF101" s="9"/>
      <c r="HG101" s="9"/>
      <c r="HH101" s="9"/>
      <c r="HI101" s="9"/>
      <c r="HJ101" s="9"/>
      <c r="HK101" s="9"/>
      <c r="HL101" s="9"/>
      <c r="HM101" s="9"/>
      <c r="HN101" s="9"/>
      <c r="HO101" s="9"/>
    </row>
    <row r="102" spans="1:223" x14ac:dyDescent="0.2">
      <c r="A102" s="53" t="s">
        <v>79</v>
      </c>
      <c r="B102" s="10">
        <v>49</v>
      </c>
      <c r="C102" s="207"/>
      <c r="D102" s="207"/>
      <c r="E102" s="207"/>
      <c r="F102" s="207"/>
      <c r="G102" s="207"/>
      <c r="H102" s="207"/>
      <c r="I102" s="9"/>
      <c r="J102" s="9"/>
      <c r="K102" s="9"/>
      <c r="L102" s="9"/>
      <c r="M102" s="9"/>
      <c r="N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c r="DR102" s="9"/>
      <c r="DS102" s="9"/>
      <c r="DT102" s="9"/>
      <c r="DU102" s="9"/>
      <c r="DV102" s="9"/>
      <c r="DW102" s="9"/>
      <c r="DX102" s="9"/>
      <c r="DY102" s="9"/>
      <c r="DZ102" s="9"/>
      <c r="EA102" s="9"/>
      <c r="EB102" s="9"/>
      <c r="EC102" s="9"/>
      <c r="ED102" s="9"/>
      <c r="EE102" s="9"/>
      <c r="EF102" s="9"/>
      <c r="EG102" s="9"/>
      <c r="EH102" s="9"/>
      <c r="EI102" s="9"/>
      <c r="EJ102" s="9"/>
      <c r="EK102" s="9"/>
      <c r="EL102" s="9"/>
      <c r="EM102" s="9"/>
      <c r="EN102" s="9"/>
      <c r="EO102" s="9"/>
      <c r="EP102" s="9"/>
      <c r="EQ102" s="9"/>
      <c r="ER102" s="9"/>
      <c r="ES102" s="9"/>
      <c r="ET102" s="9"/>
      <c r="EU102" s="9"/>
      <c r="EV102" s="9"/>
      <c r="EW102" s="9"/>
      <c r="EX102" s="9"/>
      <c r="EY102" s="9"/>
      <c r="EZ102" s="9"/>
      <c r="FA102" s="9"/>
      <c r="FB102" s="9"/>
      <c r="FC102" s="9"/>
      <c r="FD102" s="9"/>
      <c r="FE102" s="9"/>
      <c r="FF102" s="9"/>
      <c r="FG102" s="9"/>
      <c r="FH102" s="9"/>
      <c r="FI102" s="9"/>
      <c r="FJ102" s="9"/>
      <c r="FK102" s="9"/>
      <c r="FL102" s="9"/>
      <c r="FM102" s="9"/>
      <c r="FN102" s="9"/>
      <c r="FO102" s="9"/>
      <c r="FP102" s="9"/>
      <c r="FQ102" s="9"/>
      <c r="FR102" s="9"/>
      <c r="FS102" s="9"/>
      <c r="FT102" s="9"/>
      <c r="FU102" s="9"/>
      <c r="FV102" s="9"/>
      <c r="FW102" s="9"/>
      <c r="FX102" s="9"/>
      <c r="FY102" s="9"/>
      <c r="FZ102" s="9"/>
      <c r="GA102" s="9"/>
      <c r="GB102" s="9"/>
      <c r="GC102" s="9"/>
      <c r="GD102" s="9"/>
      <c r="GE102" s="9"/>
      <c r="GF102" s="9"/>
      <c r="GG102" s="9"/>
      <c r="GH102" s="9"/>
      <c r="GI102" s="9"/>
      <c r="GJ102" s="9"/>
      <c r="GK102" s="9"/>
      <c r="GL102" s="9"/>
      <c r="GM102" s="9"/>
      <c r="GN102" s="9"/>
      <c r="GO102" s="9"/>
      <c r="GP102" s="9"/>
      <c r="GQ102" s="9"/>
      <c r="GR102" s="9"/>
      <c r="GS102" s="9"/>
      <c r="GT102" s="9"/>
      <c r="GU102" s="9"/>
      <c r="GV102" s="9"/>
      <c r="GW102" s="9"/>
      <c r="GX102" s="9"/>
      <c r="GY102" s="9"/>
      <c r="GZ102" s="9"/>
      <c r="HA102" s="9"/>
      <c r="HB102" s="9"/>
      <c r="HC102" s="9"/>
      <c r="HD102" s="9"/>
      <c r="HE102" s="9"/>
      <c r="HF102" s="9"/>
      <c r="HG102" s="9"/>
      <c r="HH102" s="9"/>
      <c r="HI102" s="9"/>
      <c r="HJ102" s="9"/>
      <c r="HK102" s="9"/>
      <c r="HL102" s="9"/>
      <c r="HM102" s="9"/>
      <c r="HN102" s="9"/>
      <c r="HO102" s="9"/>
    </row>
    <row r="103" spans="1:223" x14ac:dyDescent="0.2">
      <c r="A103" s="53" t="s">
        <v>79</v>
      </c>
      <c r="B103" s="10">
        <v>50</v>
      </c>
      <c r="C103" s="207"/>
      <c r="D103" s="207"/>
      <c r="E103" s="207"/>
      <c r="F103" s="207"/>
      <c r="G103" s="207"/>
      <c r="H103" s="207"/>
      <c r="I103" s="9"/>
      <c r="J103" s="9"/>
      <c r="K103" s="9"/>
      <c r="L103" s="9"/>
      <c r="M103" s="9"/>
      <c r="N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9"/>
      <c r="EI103" s="9"/>
      <c r="EJ103" s="9"/>
      <c r="EK103" s="9"/>
      <c r="EL103" s="9"/>
      <c r="EM103" s="9"/>
      <c r="EN103" s="9"/>
      <c r="EO103" s="9"/>
      <c r="EP103" s="9"/>
      <c r="EQ103" s="9"/>
      <c r="ER103" s="9"/>
      <c r="ES103" s="9"/>
      <c r="ET103" s="9"/>
      <c r="EU103" s="9"/>
      <c r="EV103" s="9"/>
      <c r="EW103" s="9"/>
      <c r="EX103" s="9"/>
      <c r="EY103" s="9"/>
      <c r="EZ103" s="9"/>
      <c r="FA103" s="9"/>
      <c r="FB103" s="9"/>
      <c r="FC103" s="9"/>
      <c r="FD103" s="9"/>
      <c r="FE103" s="9"/>
      <c r="FF103" s="9"/>
      <c r="FG103" s="9"/>
      <c r="FH103" s="9"/>
      <c r="FI103" s="9"/>
      <c r="FJ103" s="9"/>
      <c r="FK103" s="9"/>
      <c r="FL103" s="9"/>
      <c r="FM103" s="9"/>
      <c r="FN103" s="9"/>
      <c r="FO103" s="9"/>
      <c r="FP103" s="9"/>
      <c r="FQ103" s="9"/>
      <c r="FR103" s="9"/>
      <c r="FS103" s="9"/>
      <c r="FT103" s="9"/>
      <c r="FU103" s="9"/>
      <c r="FV103" s="9"/>
      <c r="FW103" s="9"/>
      <c r="FX103" s="9"/>
      <c r="FY103" s="9"/>
      <c r="FZ103" s="9"/>
      <c r="GA103" s="9"/>
      <c r="GB103" s="9"/>
      <c r="GC103" s="9"/>
      <c r="GD103" s="9"/>
      <c r="GE103" s="9"/>
      <c r="GF103" s="9"/>
      <c r="GG103" s="9"/>
      <c r="GH103" s="9"/>
      <c r="GI103" s="9"/>
      <c r="GJ103" s="9"/>
      <c r="GK103" s="9"/>
      <c r="GL103" s="9"/>
      <c r="GM103" s="9"/>
      <c r="GN103" s="9"/>
      <c r="GO103" s="9"/>
      <c r="GP103" s="9"/>
      <c r="GQ103" s="9"/>
      <c r="GR103" s="9"/>
      <c r="GS103" s="9"/>
      <c r="GT103" s="9"/>
      <c r="GU103" s="9"/>
      <c r="GV103" s="9"/>
      <c r="GW103" s="9"/>
      <c r="GX103" s="9"/>
      <c r="GY103" s="9"/>
      <c r="GZ103" s="9"/>
      <c r="HA103" s="9"/>
      <c r="HB103" s="9"/>
      <c r="HC103" s="9"/>
      <c r="HD103" s="9"/>
      <c r="HE103" s="9"/>
      <c r="HF103" s="9"/>
      <c r="HG103" s="9"/>
      <c r="HH103" s="9"/>
      <c r="HI103" s="9"/>
      <c r="HJ103" s="9"/>
      <c r="HK103" s="9"/>
      <c r="HL103" s="9"/>
      <c r="HM103" s="9"/>
      <c r="HN103" s="9"/>
      <c r="HO103" s="9"/>
    </row>
    <row r="104" spans="1:223" x14ac:dyDescent="0.2">
      <c r="A104" s="53" t="s">
        <v>79</v>
      </c>
      <c r="B104" s="10">
        <v>51</v>
      </c>
      <c r="C104" s="207"/>
      <c r="D104" s="207"/>
      <c r="E104" s="207"/>
      <c r="F104" s="207"/>
      <c r="G104" s="207"/>
      <c r="H104" s="207"/>
      <c r="I104" s="9"/>
      <c r="J104" s="9"/>
      <c r="K104" s="9"/>
      <c r="L104" s="9"/>
      <c r="M104" s="9"/>
      <c r="N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c r="CW104" s="9"/>
      <c r="CX104" s="9"/>
      <c r="CY104" s="9"/>
      <c r="CZ104" s="9"/>
      <c r="DA104" s="9"/>
      <c r="DB104" s="9"/>
      <c r="DC104" s="9"/>
      <c r="DD104" s="9"/>
      <c r="DE104" s="9"/>
      <c r="DF104" s="9"/>
      <c r="DG104" s="9"/>
      <c r="DH104" s="9"/>
      <c r="DI104" s="9"/>
      <c r="DJ104" s="9"/>
      <c r="DK104" s="9"/>
      <c r="DL104" s="9"/>
      <c r="DM104" s="9"/>
      <c r="DN104" s="9"/>
      <c r="DO104" s="9"/>
      <c r="DP104" s="9"/>
      <c r="DQ104" s="9"/>
      <c r="DR104" s="9"/>
      <c r="DS104" s="9"/>
      <c r="DT104" s="9"/>
      <c r="DU104" s="9"/>
      <c r="DV104" s="9"/>
      <c r="DW104" s="9"/>
      <c r="DX104" s="9"/>
      <c r="DY104" s="9"/>
      <c r="DZ104" s="9"/>
      <c r="EA104" s="9"/>
      <c r="EB104" s="9"/>
      <c r="EC104" s="9"/>
      <c r="ED104" s="9"/>
      <c r="EE104" s="9"/>
      <c r="EF104" s="9"/>
      <c r="EG104" s="9"/>
      <c r="EH104" s="9"/>
      <c r="EI104" s="9"/>
      <c r="EJ104" s="9"/>
      <c r="EK104" s="9"/>
      <c r="EL104" s="9"/>
      <c r="EM104" s="9"/>
      <c r="EN104" s="9"/>
      <c r="EO104" s="9"/>
      <c r="EP104" s="9"/>
      <c r="EQ104" s="9"/>
      <c r="ER104" s="9"/>
      <c r="ES104" s="9"/>
      <c r="ET104" s="9"/>
      <c r="EU104" s="9"/>
      <c r="EV104" s="9"/>
      <c r="EW104" s="9"/>
      <c r="EX104" s="9"/>
      <c r="EY104" s="9"/>
      <c r="EZ104" s="9"/>
      <c r="FA104" s="9"/>
      <c r="FB104" s="9"/>
      <c r="FC104" s="9"/>
      <c r="FD104" s="9"/>
      <c r="FE104" s="9"/>
      <c r="FF104" s="9"/>
      <c r="FG104" s="9"/>
      <c r="FH104" s="9"/>
      <c r="FI104" s="9"/>
      <c r="FJ104" s="9"/>
      <c r="FK104" s="9"/>
      <c r="FL104" s="9"/>
      <c r="FM104" s="9"/>
      <c r="FN104" s="9"/>
      <c r="FO104" s="9"/>
      <c r="FP104" s="9"/>
      <c r="FQ104" s="9"/>
      <c r="FR104" s="9"/>
      <c r="FS104" s="9"/>
      <c r="FT104" s="9"/>
      <c r="FU104" s="9"/>
      <c r="FV104" s="9"/>
      <c r="FW104" s="9"/>
      <c r="FX104" s="9"/>
      <c r="FY104" s="9"/>
      <c r="FZ104" s="9"/>
      <c r="GA104" s="9"/>
      <c r="GB104" s="9"/>
      <c r="GC104" s="9"/>
      <c r="GD104" s="9"/>
      <c r="GE104" s="9"/>
      <c r="GF104" s="9"/>
      <c r="GG104" s="9"/>
      <c r="GH104" s="9"/>
      <c r="GI104" s="9"/>
      <c r="GJ104" s="9"/>
      <c r="GK104" s="9"/>
      <c r="GL104" s="9"/>
      <c r="GM104" s="9"/>
      <c r="GN104" s="9"/>
      <c r="GO104" s="9"/>
      <c r="GP104" s="9"/>
      <c r="GQ104" s="9"/>
      <c r="GR104" s="9"/>
      <c r="GS104" s="9"/>
      <c r="GT104" s="9"/>
      <c r="GU104" s="9"/>
      <c r="GV104" s="9"/>
      <c r="GW104" s="9"/>
      <c r="GX104" s="9"/>
      <c r="GY104" s="9"/>
      <c r="GZ104" s="9"/>
      <c r="HA104" s="9"/>
      <c r="HB104" s="9"/>
      <c r="HC104" s="9"/>
      <c r="HD104" s="9"/>
      <c r="HE104" s="9"/>
      <c r="HF104" s="9"/>
      <c r="HG104" s="9"/>
      <c r="HH104" s="9"/>
      <c r="HI104" s="9"/>
      <c r="HJ104" s="9"/>
      <c r="HK104" s="9"/>
      <c r="HL104" s="9"/>
      <c r="HM104" s="9"/>
      <c r="HN104" s="9"/>
      <c r="HO104" s="9"/>
    </row>
    <row r="105" spans="1:223" ht="15.75" x14ac:dyDescent="0.25">
      <c r="A105" s="57" t="s">
        <v>149</v>
      </c>
      <c r="B105" s="204" t="s">
        <v>147</v>
      </c>
      <c r="C105" s="211"/>
      <c r="D105" s="211"/>
      <c r="E105" s="211"/>
      <c r="F105" s="211"/>
      <c r="G105" s="211"/>
      <c r="H105" s="211"/>
      <c r="I105" s="9"/>
      <c r="J105" s="9"/>
      <c r="K105" s="9"/>
      <c r="L105" s="9"/>
      <c r="M105" s="9"/>
      <c r="N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c r="DO105" s="9"/>
      <c r="DP105" s="9"/>
      <c r="DQ105" s="9"/>
      <c r="DR105" s="9"/>
      <c r="DS105" s="9"/>
      <c r="DT105" s="9"/>
      <c r="DU105" s="9"/>
      <c r="DV105" s="9"/>
      <c r="DW105" s="9"/>
      <c r="DX105" s="9"/>
      <c r="DY105" s="9"/>
      <c r="DZ105" s="9"/>
      <c r="EA105" s="9"/>
      <c r="EB105" s="9"/>
      <c r="EC105" s="9"/>
      <c r="ED105" s="9"/>
      <c r="EE105" s="9"/>
      <c r="EF105" s="9"/>
      <c r="EG105" s="9"/>
      <c r="EH105" s="9"/>
      <c r="EI105" s="9"/>
      <c r="EJ105" s="9"/>
      <c r="EK105" s="9"/>
      <c r="EL105" s="9"/>
      <c r="EM105" s="9"/>
      <c r="EN105" s="9"/>
      <c r="EO105" s="9"/>
      <c r="EP105" s="9"/>
      <c r="EQ105" s="9"/>
      <c r="ER105" s="9"/>
      <c r="ES105" s="9"/>
      <c r="ET105" s="9"/>
      <c r="EU105" s="9"/>
      <c r="EV105" s="9"/>
      <c r="EW105" s="9"/>
      <c r="EX105" s="9"/>
      <c r="EY105" s="9"/>
      <c r="EZ105" s="9"/>
      <c r="FA105" s="9"/>
      <c r="FB105" s="9"/>
      <c r="FC105" s="9"/>
      <c r="FD105" s="9"/>
      <c r="FE105" s="9"/>
      <c r="FF105" s="9"/>
      <c r="FG105" s="9"/>
      <c r="FH105" s="9"/>
      <c r="FI105" s="9"/>
      <c r="FJ105" s="9"/>
      <c r="FK105" s="9"/>
      <c r="FL105" s="9"/>
      <c r="FM105" s="9"/>
      <c r="FN105" s="9"/>
      <c r="FO105" s="9"/>
      <c r="FP105" s="9"/>
      <c r="FQ105" s="9"/>
      <c r="FR105" s="9"/>
      <c r="FS105" s="9"/>
      <c r="FT105" s="9"/>
      <c r="FU105" s="9"/>
      <c r="FV105" s="9"/>
      <c r="FW105" s="9"/>
      <c r="FX105" s="9"/>
      <c r="FY105" s="9"/>
      <c r="FZ105" s="9"/>
      <c r="GA105" s="9"/>
      <c r="GB105" s="9"/>
      <c r="GC105" s="9"/>
      <c r="GD105" s="9"/>
      <c r="GE105" s="9"/>
      <c r="GF105" s="9"/>
      <c r="GG105" s="9"/>
      <c r="GH105" s="9"/>
      <c r="GI105" s="9"/>
      <c r="GJ105" s="9"/>
      <c r="GK105" s="9"/>
      <c r="GL105" s="9"/>
      <c r="GM105" s="9"/>
      <c r="GN105" s="9"/>
      <c r="GO105" s="9"/>
      <c r="GP105" s="9"/>
      <c r="GQ105" s="9"/>
      <c r="GR105" s="9"/>
      <c r="GS105" s="9"/>
      <c r="GT105" s="9"/>
      <c r="GU105" s="9"/>
      <c r="GV105" s="9"/>
      <c r="GW105" s="9"/>
      <c r="GX105" s="9"/>
      <c r="GY105" s="9"/>
      <c r="GZ105" s="9"/>
      <c r="HA105" s="9"/>
      <c r="HB105" s="9"/>
      <c r="HC105" s="9"/>
      <c r="HD105" s="9"/>
      <c r="HE105" s="9"/>
      <c r="HF105" s="9"/>
      <c r="HG105" s="9"/>
      <c r="HH105" s="9"/>
      <c r="HI105" s="9"/>
      <c r="HJ105" s="9"/>
      <c r="HK105" s="9"/>
      <c r="HL105" s="9"/>
      <c r="HM105" s="9"/>
      <c r="HN105" s="9"/>
      <c r="HO105" s="9"/>
    </row>
    <row r="106" spans="1:223" x14ac:dyDescent="0.2">
      <c r="A106" s="10" t="s">
        <v>112</v>
      </c>
      <c r="B106" s="10">
        <v>1</v>
      </c>
      <c r="C106" s="207">
        <v>0.2</v>
      </c>
      <c r="D106" s="207">
        <v>5.5E-2</v>
      </c>
      <c r="E106" s="207">
        <v>0.4</v>
      </c>
      <c r="F106" s="207"/>
      <c r="G106" s="207">
        <v>0.06</v>
      </c>
      <c r="H106" s="207"/>
      <c r="I106" s="8" t="s">
        <v>154</v>
      </c>
      <c r="M106" s="9"/>
      <c r="N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c r="DO106" s="9"/>
      <c r="DP106" s="9"/>
      <c r="DQ106" s="9"/>
      <c r="DR106" s="9"/>
      <c r="DS106" s="9"/>
      <c r="DT106" s="9"/>
      <c r="DU106" s="9"/>
      <c r="DV106" s="9"/>
      <c r="DW106" s="9"/>
      <c r="DX106" s="9"/>
      <c r="DY106" s="9"/>
      <c r="DZ106" s="9"/>
      <c r="EA106" s="9"/>
      <c r="EB106" s="9"/>
      <c r="EC106" s="9"/>
      <c r="ED106" s="9"/>
      <c r="EE106" s="9"/>
      <c r="EF106" s="9"/>
      <c r="EG106" s="9"/>
      <c r="EH106" s="9"/>
      <c r="EI106" s="9"/>
      <c r="EJ106" s="9"/>
      <c r="EK106" s="9"/>
      <c r="EL106" s="9"/>
      <c r="EM106" s="9"/>
      <c r="EN106" s="9"/>
      <c r="EO106" s="9"/>
      <c r="EP106" s="9"/>
      <c r="EQ106" s="9"/>
      <c r="ER106" s="9"/>
      <c r="ES106" s="9"/>
      <c r="ET106" s="9"/>
      <c r="EU106" s="9"/>
      <c r="EV106" s="9"/>
      <c r="EW106" s="9"/>
      <c r="EX106" s="9"/>
      <c r="EY106" s="9"/>
      <c r="EZ106" s="9"/>
      <c r="FA106" s="9"/>
      <c r="FB106" s="9"/>
      <c r="FC106" s="9"/>
      <c r="FD106" s="9"/>
      <c r="FE106" s="9"/>
      <c r="FF106" s="9"/>
      <c r="FG106" s="9"/>
      <c r="FH106" s="9"/>
      <c r="FI106" s="9"/>
      <c r="FJ106" s="9"/>
      <c r="FK106" s="9"/>
      <c r="FL106" s="9"/>
      <c r="FM106" s="9"/>
      <c r="FN106" s="9"/>
      <c r="FO106" s="9"/>
      <c r="FP106" s="9"/>
      <c r="FQ106" s="9"/>
      <c r="FR106" s="9"/>
      <c r="FS106" s="9"/>
      <c r="FT106" s="9"/>
      <c r="FU106" s="9"/>
      <c r="FV106" s="9"/>
      <c r="FW106" s="9"/>
      <c r="FX106" s="9"/>
      <c r="FY106" s="9"/>
      <c r="FZ106" s="9"/>
      <c r="GA106" s="9"/>
      <c r="GB106" s="9"/>
      <c r="GC106" s="9"/>
      <c r="GD106" s="9"/>
      <c r="GE106" s="9"/>
      <c r="GF106" s="9"/>
      <c r="GG106" s="9"/>
      <c r="GH106" s="9"/>
      <c r="GI106" s="9"/>
      <c r="GJ106" s="9"/>
      <c r="GK106" s="9"/>
      <c r="GL106" s="9"/>
      <c r="GM106" s="9"/>
      <c r="GN106" s="9"/>
      <c r="GO106" s="9"/>
      <c r="GP106" s="9"/>
      <c r="GQ106" s="9"/>
      <c r="GR106" s="9"/>
      <c r="GS106" s="9"/>
      <c r="GT106" s="9"/>
      <c r="GU106" s="9"/>
      <c r="GV106" s="9"/>
      <c r="GW106" s="9"/>
      <c r="GX106" s="9"/>
      <c r="GY106" s="9"/>
      <c r="GZ106" s="9"/>
      <c r="HA106" s="9"/>
      <c r="HB106" s="9"/>
      <c r="HC106" s="9"/>
      <c r="HD106" s="9"/>
      <c r="HE106" s="9"/>
      <c r="HF106" s="9"/>
      <c r="HG106" s="9"/>
      <c r="HH106" s="9"/>
      <c r="HI106" s="9"/>
      <c r="HJ106" s="9"/>
      <c r="HK106" s="9"/>
      <c r="HL106" s="9"/>
      <c r="HM106" s="9"/>
      <c r="HN106" s="9"/>
      <c r="HO106" s="9"/>
    </row>
    <row r="107" spans="1:223" x14ac:dyDescent="0.2">
      <c r="A107" s="56" t="s">
        <v>108</v>
      </c>
      <c r="B107" s="10">
        <v>2</v>
      </c>
      <c r="C107" s="207">
        <v>0.34</v>
      </c>
      <c r="D107" s="207">
        <v>0.05</v>
      </c>
      <c r="E107" s="207">
        <v>0.35</v>
      </c>
      <c r="F107" s="207"/>
      <c r="G107" s="207">
        <v>1.4999999999999999E-2</v>
      </c>
      <c r="H107" s="207"/>
      <c r="I107" s="8" t="s">
        <v>154</v>
      </c>
      <c r="J107" s="9"/>
      <c r="M107" s="9"/>
      <c r="N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c r="DO107" s="9"/>
      <c r="DP107" s="9"/>
      <c r="DQ107" s="9"/>
      <c r="DR107" s="9"/>
      <c r="DS107" s="9"/>
      <c r="DT107" s="9"/>
      <c r="DU107" s="9"/>
      <c r="DV107" s="9"/>
      <c r="DW107" s="9"/>
      <c r="DX107" s="9"/>
      <c r="DY107" s="9"/>
      <c r="DZ107" s="9"/>
      <c r="EA107" s="9"/>
      <c r="EB107" s="9"/>
      <c r="EC107" s="9"/>
      <c r="ED107" s="9"/>
      <c r="EE107" s="9"/>
      <c r="EF107" s="9"/>
      <c r="EG107" s="9"/>
      <c r="EH107" s="9"/>
      <c r="EI107" s="9"/>
      <c r="EJ107" s="9"/>
      <c r="EK107" s="9"/>
      <c r="EL107" s="9"/>
      <c r="EM107" s="9"/>
      <c r="EN107" s="9"/>
      <c r="EO107" s="9"/>
      <c r="EP107" s="9"/>
      <c r="EQ107" s="9"/>
      <c r="ER107" s="9"/>
      <c r="ES107" s="9"/>
      <c r="ET107" s="9"/>
      <c r="EU107" s="9"/>
      <c r="EV107" s="9"/>
      <c r="EW107" s="9"/>
      <c r="EX107" s="9"/>
      <c r="EY107" s="9"/>
      <c r="EZ107" s="9"/>
      <c r="FA107" s="9"/>
      <c r="FB107" s="9"/>
      <c r="FC107" s="9"/>
      <c r="FD107" s="9"/>
      <c r="FE107" s="9"/>
      <c r="FF107" s="9"/>
      <c r="FG107" s="9"/>
      <c r="FH107" s="9"/>
      <c r="FI107" s="9"/>
      <c r="FJ107" s="9"/>
      <c r="FK107" s="9"/>
      <c r="FL107" s="9"/>
      <c r="FM107" s="9"/>
      <c r="FN107" s="9"/>
      <c r="FO107" s="9"/>
      <c r="FP107" s="9"/>
      <c r="FQ107" s="9"/>
      <c r="FR107" s="9"/>
      <c r="FS107" s="9"/>
      <c r="FT107" s="9"/>
      <c r="FU107" s="9"/>
      <c r="FV107" s="9"/>
      <c r="FW107" s="9"/>
      <c r="FX107" s="9"/>
      <c r="FY107" s="9"/>
      <c r="FZ107" s="9"/>
      <c r="GA107" s="9"/>
      <c r="GB107" s="9"/>
      <c r="GC107" s="9"/>
      <c r="GD107" s="9"/>
      <c r="GE107" s="9"/>
      <c r="GF107" s="9"/>
      <c r="GG107" s="9"/>
      <c r="GH107" s="9"/>
      <c r="GI107" s="9"/>
      <c r="GJ107" s="9"/>
      <c r="GK107" s="9"/>
      <c r="GL107" s="9"/>
      <c r="GM107" s="9"/>
      <c r="GN107" s="9"/>
      <c r="GO107" s="9"/>
      <c r="GP107" s="9"/>
      <c r="GQ107" s="9"/>
      <c r="GR107" s="9"/>
      <c r="GS107" s="9"/>
      <c r="GT107" s="9"/>
      <c r="GU107" s="9"/>
      <c r="GV107" s="9"/>
      <c r="GW107" s="9"/>
      <c r="GX107" s="9"/>
      <c r="GY107" s="9"/>
      <c r="GZ107" s="9"/>
      <c r="HA107" s="9"/>
      <c r="HB107" s="9"/>
      <c r="HC107" s="9"/>
      <c r="HD107" s="9"/>
      <c r="HE107" s="9"/>
      <c r="HF107" s="9"/>
      <c r="HG107" s="9"/>
      <c r="HH107" s="9"/>
      <c r="HI107" s="9"/>
      <c r="HJ107" s="9"/>
      <c r="HK107" s="9"/>
      <c r="HL107" s="9"/>
      <c r="HM107" s="9"/>
      <c r="HN107" s="9"/>
      <c r="HO107" s="9"/>
    </row>
    <row r="108" spans="1:223" x14ac:dyDescent="0.2">
      <c r="A108" s="10" t="s">
        <v>113</v>
      </c>
      <c r="B108" s="10">
        <v>3</v>
      </c>
      <c r="C108" s="207">
        <v>0.42</v>
      </c>
      <c r="D108" s="207">
        <v>0.03</v>
      </c>
      <c r="E108" s="207">
        <v>0.25</v>
      </c>
      <c r="F108" s="207"/>
      <c r="G108" s="207">
        <v>0.05</v>
      </c>
      <c r="H108" s="207"/>
      <c r="I108" s="8" t="s">
        <v>154</v>
      </c>
      <c r="L108" s="9"/>
      <c r="M108" s="9"/>
      <c r="N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c r="DO108" s="9"/>
      <c r="DP108" s="9"/>
      <c r="DQ108" s="9"/>
      <c r="DR108" s="9"/>
      <c r="DS108" s="9"/>
      <c r="DT108" s="9"/>
      <c r="DU108" s="9"/>
      <c r="DV108" s="9"/>
      <c r="DW108" s="9"/>
      <c r="DX108" s="9"/>
      <c r="DY108" s="9"/>
      <c r="DZ108" s="9"/>
      <c r="EA108" s="9"/>
      <c r="EB108" s="9"/>
      <c r="EC108" s="9"/>
      <c r="ED108" s="9"/>
      <c r="EE108" s="9"/>
      <c r="EF108" s="9"/>
      <c r="EG108" s="9"/>
      <c r="EH108" s="9"/>
      <c r="EI108" s="9"/>
      <c r="EJ108" s="9"/>
      <c r="EK108" s="9"/>
      <c r="EL108" s="9"/>
      <c r="EM108" s="9"/>
      <c r="EN108" s="9"/>
      <c r="EO108" s="9"/>
      <c r="EP108" s="9"/>
      <c r="EQ108" s="9"/>
      <c r="ER108" s="9"/>
      <c r="ES108" s="9"/>
      <c r="ET108" s="9"/>
      <c r="EU108" s="9"/>
      <c r="EV108" s="9"/>
      <c r="EW108" s="9"/>
      <c r="EX108" s="9"/>
      <c r="EY108" s="9"/>
      <c r="EZ108" s="9"/>
      <c r="FA108" s="9"/>
      <c r="FB108" s="9"/>
      <c r="FC108" s="9"/>
      <c r="FD108" s="9"/>
      <c r="FE108" s="9"/>
      <c r="FF108" s="9"/>
      <c r="FG108" s="9"/>
      <c r="FH108" s="9"/>
      <c r="FI108" s="9"/>
      <c r="FJ108" s="9"/>
      <c r="FK108" s="9"/>
      <c r="FL108" s="9"/>
      <c r="FM108" s="9"/>
      <c r="FN108" s="9"/>
      <c r="FO108" s="9"/>
      <c r="FP108" s="9"/>
      <c r="FQ108" s="9"/>
      <c r="FR108" s="9"/>
      <c r="FS108" s="9"/>
      <c r="FT108" s="9"/>
      <c r="FU108" s="9"/>
      <c r="FV108" s="9"/>
      <c r="FW108" s="9"/>
      <c r="FX108" s="9"/>
      <c r="FY108" s="9"/>
      <c r="FZ108" s="9"/>
      <c r="GA108" s="9"/>
      <c r="GB108" s="9"/>
      <c r="GC108" s="9"/>
      <c r="GD108" s="9"/>
      <c r="GE108" s="9"/>
      <c r="GF108" s="9"/>
      <c r="GG108" s="9"/>
      <c r="GH108" s="9"/>
      <c r="GI108" s="9"/>
      <c r="GJ108" s="9"/>
      <c r="GK108" s="9"/>
      <c r="GL108" s="9"/>
      <c r="GM108" s="9"/>
      <c r="GN108" s="9"/>
      <c r="GO108" s="9"/>
      <c r="GP108" s="9"/>
      <c r="GQ108" s="9"/>
      <c r="GR108" s="9"/>
      <c r="GS108" s="9"/>
      <c r="GT108" s="9"/>
      <c r="GU108" s="9"/>
      <c r="GV108" s="9"/>
      <c r="GW108" s="9"/>
      <c r="GX108" s="9"/>
      <c r="GY108" s="9"/>
      <c r="GZ108" s="9"/>
      <c r="HA108" s="9"/>
      <c r="HB108" s="9"/>
      <c r="HC108" s="9"/>
      <c r="HD108" s="9"/>
      <c r="HE108" s="9"/>
      <c r="HF108" s="9"/>
      <c r="HG108" s="9"/>
      <c r="HH108" s="9"/>
      <c r="HI108" s="9"/>
      <c r="HJ108" s="9"/>
      <c r="HK108" s="9"/>
      <c r="HL108" s="9"/>
      <c r="HM108" s="9"/>
      <c r="HN108" s="9"/>
      <c r="HO108" s="9"/>
    </row>
    <row r="109" spans="1:223" x14ac:dyDescent="0.2">
      <c r="A109" s="56" t="s">
        <v>109</v>
      </c>
      <c r="B109" s="10">
        <v>4</v>
      </c>
      <c r="C109" s="207">
        <v>0.35</v>
      </c>
      <c r="D109" s="207">
        <v>0.06</v>
      </c>
      <c r="E109" s="207">
        <v>0.45</v>
      </c>
      <c r="F109" s="207"/>
      <c r="G109" s="207">
        <v>0.03</v>
      </c>
      <c r="H109" s="207"/>
      <c r="I109" s="9" t="s">
        <v>154</v>
      </c>
      <c r="J109" s="9"/>
      <c r="L109" s="9"/>
      <c r="M109" s="9"/>
      <c r="N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9"/>
      <c r="EJ109" s="9"/>
      <c r="EK109" s="9"/>
      <c r="EL109" s="9"/>
      <c r="EM109" s="9"/>
      <c r="EN109" s="9"/>
      <c r="EO109" s="9"/>
      <c r="EP109" s="9"/>
      <c r="EQ109" s="9"/>
      <c r="ER109" s="9"/>
      <c r="ES109" s="9"/>
      <c r="ET109" s="9"/>
      <c r="EU109" s="9"/>
      <c r="EV109" s="9"/>
      <c r="EW109" s="9"/>
      <c r="EX109" s="9"/>
      <c r="EY109" s="9"/>
      <c r="EZ109" s="9"/>
      <c r="FA109" s="9"/>
      <c r="FB109" s="9"/>
      <c r="FC109" s="9"/>
      <c r="FD109" s="9"/>
      <c r="FE109" s="9"/>
      <c r="FF109" s="9"/>
      <c r="FG109" s="9"/>
      <c r="FH109" s="9"/>
      <c r="FI109" s="9"/>
      <c r="FJ109" s="9"/>
      <c r="FK109" s="9"/>
      <c r="FL109" s="9"/>
      <c r="FM109" s="9"/>
      <c r="FN109" s="9"/>
      <c r="FO109" s="9"/>
      <c r="FP109" s="9"/>
      <c r="FQ109" s="9"/>
      <c r="FR109" s="9"/>
      <c r="FS109" s="9"/>
      <c r="FT109" s="9"/>
      <c r="FU109" s="9"/>
      <c r="FV109" s="9"/>
      <c r="FW109" s="9"/>
      <c r="FX109" s="9"/>
      <c r="FY109" s="9"/>
      <c r="FZ109" s="9"/>
      <c r="GA109" s="9"/>
      <c r="GB109" s="9"/>
      <c r="GC109" s="9"/>
      <c r="GD109" s="9"/>
      <c r="GE109" s="9"/>
      <c r="GF109" s="9"/>
      <c r="GG109" s="9"/>
      <c r="GH109" s="9"/>
      <c r="GI109" s="9"/>
      <c r="GJ109" s="9"/>
      <c r="GK109" s="9"/>
      <c r="GL109" s="9"/>
      <c r="GM109" s="9"/>
      <c r="GN109" s="9"/>
      <c r="GO109" s="9"/>
      <c r="GP109" s="9"/>
      <c r="GQ109" s="9"/>
      <c r="GR109" s="9"/>
      <c r="GS109" s="9"/>
      <c r="GT109" s="9"/>
      <c r="GU109" s="9"/>
      <c r="GV109" s="9"/>
      <c r="GW109" s="9"/>
      <c r="GX109" s="9"/>
      <c r="GY109" s="9"/>
      <c r="GZ109" s="9"/>
      <c r="HA109" s="9"/>
      <c r="HB109" s="9"/>
      <c r="HC109" s="9"/>
      <c r="HD109" s="9"/>
      <c r="HE109" s="9"/>
      <c r="HF109" s="9"/>
      <c r="HG109" s="9"/>
      <c r="HH109" s="9"/>
      <c r="HI109" s="9"/>
      <c r="HJ109" s="9"/>
      <c r="HK109" s="9"/>
      <c r="HL109" s="9"/>
      <c r="HM109" s="9"/>
      <c r="HN109" s="9"/>
      <c r="HO109" s="9"/>
    </row>
    <row r="110" spans="1:223" x14ac:dyDescent="0.2">
      <c r="A110" s="56" t="s">
        <v>111</v>
      </c>
      <c r="B110" s="10">
        <v>5</v>
      </c>
      <c r="C110" s="207">
        <v>0.3</v>
      </c>
      <c r="D110" s="207">
        <v>0.04</v>
      </c>
      <c r="E110" s="207">
        <v>0.5</v>
      </c>
      <c r="F110" s="207"/>
      <c r="G110" s="207">
        <v>2.5000000000000001E-2</v>
      </c>
      <c r="H110" s="207"/>
      <c r="I110" s="9" t="s">
        <v>154</v>
      </c>
      <c r="J110" s="9"/>
      <c r="K110" s="9"/>
      <c r="L110" s="9"/>
      <c r="M110" s="9"/>
      <c r="N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c r="DR110" s="9"/>
      <c r="DS110" s="9"/>
      <c r="DT110" s="9"/>
      <c r="DU110" s="9"/>
      <c r="DV110" s="9"/>
      <c r="DW110" s="9"/>
      <c r="DX110" s="9"/>
      <c r="DY110" s="9"/>
      <c r="DZ110" s="9"/>
      <c r="EA110" s="9"/>
      <c r="EB110" s="9"/>
      <c r="EC110" s="9"/>
      <c r="ED110" s="9"/>
      <c r="EE110" s="9"/>
      <c r="EF110" s="9"/>
      <c r="EG110" s="9"/>
      <c r="EH110" s="9"/>
      <c r="EI110" s="9"/>
      <c r="EJ110" s="9"/>
      <c r="EK110" s="9"/>
      <c r="EL110" s="9"/>
      <c r="EM110" s="9"/>
      <c r="EN110" s="9"/>
      <c r="EO110" s="9"/>
      <c r="EP110" s="9"/>
      <c r="EQ110" s="9"/>
      <c r="ER110" s="9"/>
      <c r="ES110" s="9"/>
      <c r="ET110" s="9"/>
      <c r="EU110" s="9"/>
      <c r="EV110" s="9"/>
      <c r="EW110" s="9"/>
      <c r="EX110" s="9"/>
      <c r="EY110" s="9"/>
      <c r="EZ110" s="9"/>
      <c r="FA110" s="9"/>
      <c r="FB110" s="9"/>
      <c r="FC110" s="9"/>
      <c r="FD110" s="9"/>
      <c r="FE110" s="9"/>
      <c r="FF110" s="9"/>
      <c r="FG110" s="9"/>
      <c r="FH110" s="9"/>
      <c r="FI110" s="9"/>
      <c r="FJ110" s="9"/>
      <c r="FK110" s="9"/>
      <c r="FL110" s="9"/>
      <c r="FM110" s="9"/>
      <c r="FN110" s="9"/>
      <c r="FO110" s="9"/>
      <c r="FP110" s="9"/>
      <c r="FQ110" s="9"/>
      <c r="FR110" s="9"/>
      <c r="FS110" s="9"/>
      <c r="FT110" s="9"/>
      <c r="FU110" s="9"/>
      <c r="FV110" s="9"/>
      <c r="FW110" s="9"/>
      <c r="FX110" s="9"/>
      <c r="FY110" s="9"/>
      <c r="FZ110" s="9"/>
      <c r="GA110" s="9"/>
      <c r="GB110" s="9"/>
      <c r="GC110" s="9"/>
      <c r="GD110" s="9"/>
      <c r="GE110" s="9"/>
      <c r="GF110" s="9"/>
      <c r="GG110" s="9"/>
      <c r="GH110" s="9"/>
      <c r="GI110" s="9"/>
      <c r="GJ110" s="9"/>
      <c r="GK110" s="9"/>
      <c r="GL110" s="9"/>
      <c r="GM110" s="9"/>
      <c r="GN110" s="9"/>
      <c r="GO110" s="9"/>
      <c r="GP110" s="9"/>
      <c r="GQ110" s="9"/>
      <c r="GR110" s="9"/>
      <c r="GS110" s="9"/>
      <c r="GT110" s="9"/>
      <c r="GU110" s="9"/>
      <c r="GV110" s="9"/>
      <c r="GW110" s="9"/>
      <c r="GX110" s="9"/>
      <c r="GY110" s="9"/>
      <c r="GZ110" s="9"/>
      <c r="HA110" s="9"/>
      <c r="HB110" s="9"/>
      <c r="HC110" s="9"/>
      <c r="HD110" s="9"/>
      <c r="HE110" s="9"/>
      <c r="HF110" s="9"/>
      <c r="HG110" s="9"/>
      <c r="HH110" s="9"/>
      <c r="HI110" s="9"/>
      <c r="HJ110" s="9"/>
      <c r="HK110" s="9"/>
      <c r="HL110" s="9"/>
      <c r="HM110" s="9"/>
      <c r="HN110" s="9"/>
      <c r="HO110" s="9"/>
    </row>
    <row r="111" spans="1:223" x14ac:dyDescent="0.2">
      <c r="A111" s="56" t="s">
        <v>60</v>
      </c>
      <c r="B111" s="10">
        <v>6</v>
      </c>
      <c r="C111" s="207">
        <v>0.4</v>
      </c>
      <c r="D111" s="207">
        <v>0.05</v>
      </c>
      <c r="E111" s="207">
        <v>0.47</v>
      </c>
      <c r="F111" s="207"/>
      <c r="G111" s="207">
        <v>0.05</v>
      </c>
      <c r="H111" s="207"/>
      <c r="I111" s="9" t="s">
        <v>154</v>
      </c>
      <c r="J111" s="9"/>
      <c r="K111" s="9"/>
      <c r="L111" s="9"/>
      <c r="M111" s="9"/>
      <c r="N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c r="DO111" s="9"/>
      <c r="DP111" s="9"/>
      <c r="DQ111" s="9"/>
      <c r="DR111" s="9"/>
      <c r="DS111" s="9"/>
      <c r="DT111" s="9"/>
      <c r="DU111" s="9"/>
      <c r="DV111" s="9"/>
      <c r="DW111" s="9"/>
      <c r="DX111" s="9"/>
      <c r="DY111" s="9"/>
      <c r="DZ111" s="9"/>
      <c r="EA111" s="9"/>
      <c r="EB111" s="9"/>
      <c r="EC111" s="9"/>
      <c r="ED111" s="9"/>
      <c r="EE111" s="9"/>
      <c r="EF111" s="9"/>
      <c r="EG111" s="9"/>
      <c r="EH111" s="9"/>
      <c r="EI111" s="9"/>
      <c r="EJ111" s="9"/>
      <c r="EK111" s="9"/>
      <c r="EL111" s="9"/>
      <c r="EM111" s="9"/>
      <c r="EN111" s="9"/>
      <c r="EO111" s="9"/>
      <c r="EP111" s="9"/>
      <c r="EQ111" s="9"/>
      <c r="ER111" s="9"/>
      <c r="ES111" s="9"/>
      <c r="ET111" s="9"/>
      <c r="EU111" s="9"/>
      <c r="EV111" s="9"/>
      <c r="EW111" s="9"/>
      <c r="EX111" s="9"/>
      <c r="EY111" s="9"/>
      <c r="EZ111" s="9"/>
      <c r="FA111" s="9"/>
      <c r="FB111" s="9"/>
      <c r="FC111" s="9"/>
      <c r="FD111" s="9"/>
      <c r="FE111" s="9"/>
      <c r="FF111" s="9"/>
      <c r="FG111" s="9"/>
      <c r="FH111" s="9"/>
      <c r="FI111" s="9"/>
      <c r="FJ111" s="9"/>
      <c r="FK111" s="9"/>
      <c r="FL111" s="9"/>
      <c r="FM111" s="9"/>
      <c r="FN111" s="9"/>
      <c r="FO111" s="9"/>
      <c r="FP111" s="9"/>
      <c r="FQ111" s="9"/>
      <c r="FR111" s="9"/>
      <c r="FS111" s="9"/>
      <c r="FT111" s="9"/>
      <c r="FU111" s="9"/>
      <c r="FV111" s="9"/>
      <c r="FW111" s="9"/>
      <c r="FX111" s="9"/>
      <c r="FY111" s="9"/>
      <c r="FZ111" s="9"/>
      <c r="GA111" s="9"/>
      <c r="GB111" s="9"/>
      <c r="GC111" s="9"/>
      <c r="GD111" s="9"/>
      <c r="GE111" s="9"/>
      <c r="GF111" s="9"/>
      <c r="GG111" s="9"/>
      <c r="GH111" s="9"/>
      <c r="GI111" s="9"/>
      <c r="GJ111" s="9"/>
      <c r="GK111" s="9"/>
      <c r="GL111" s="9"/>
      <c r="GM111" s="9"/>
      <c r="GN111" s="9"/>
      <c r="GO111" s="9"/>
      <c r="GP111" s="9"/>
      <c r="GQ111" s="9"/>
      <c r="GR111" s="9"/>
      <c r="GS111" s="9"/>
      <c r="GT111" s="9"/>
      <c r="GU111" s="9"/>
      <c r="GV111" s="9"/>
      <c r="GW111" s="9"/>
      <c r="GX111" s="9"/>
      <c r="GY111" s="9"/>
      <c r="GZ111" s="9"/>
      <c r="HA111" s="9"/>
      <c r="HB111" s="9"/>
      <c r="HC111" s="9"/>
      <c r="HD111" s="9"/>
      <c r="HE111" s="9"/>
      <c r="HF111" s="9"/>
      <c r="HG111" s="9"/>
      <c r="HH111" s="9"/>
      <c r="HI111" s="9"/>
      <c r="HJ111" s="9"/>
      <c r="HK111" s="9"/>
      <c r="HL111" s="9"/>
      <c r="HM111" s="9"/>
      <c r="HN111" s="9"/>
      <c r="HO111" s="9"/>
    </row>
    <row r="112" spans="1:223" x14ac:dyDescent="0.2">
      <c r="A112" s="56" t="s">
        <v>110</v>
      </c>
      <c r="B112" s="10">
        <v>7</v>
      </c>
      <c r="C112" s="207">
        <v>0.45</v>
      </c>
      <c r="D112" s="207">
        <v>4.2999999999999997E-2</v>
      </c>
      <c r="E112" s="207">
        <v>0.54</v>
      </c>
      <c r="F112" s="207"/>
      <c r="G112" s="207">
        <v>4.2999999999999997E-2</v>
      </c>
      <c r="H112" s="207"/>
      <c r="I112" s="9" t="s">
        <v>154</v>
      </c>
      <c r="J112" s="9"/>
      <c r="K112" s="9"/>
      <c r="L112" s="9"/>
      <c r="M112" s="9"/>
      <c r="N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c r="DO112" s="9"/>
      <c r="DP112" s="9"/>
      <c r="DQ112" s="9"/>
      <c r="DR112" s="9"/>
      <c r="DS112" s="9"/>
      <c r="DT112" s="9"/>
      <c r="DU112" s="9"/>
      <c r="DV112" s="9"/>
      <c r="DW112" s="9"/>
      <c r="DX112" s="9"/>
      <c r="DY112" s="9"/>
      <c r="DZ112" s="9"/>
      <c r="EA112" s="9"/>
      <c r="EB112" s="9"/>
      <c r="EC112" s="9"/>
      <c r="ED112" s="9"/>
      <c r="EE112" s="9"/>
      <c r="EF112" s="9"/>
      <c r="EG112" s="9"/>
      <c r="EH112" s="9"/>
      <c r="EI112" s="9"/>
      <c r="EJ112" s="9"/>
      <c r="EK112" s="9"/>
      <c r="EL112" s="9"/>
      <c r="EM112" s="9"/>
      <c r="EN112" s="9"/>
      <c r="EO112" s="9"/>
      <c r="EP112" s="9"/>
      <c r="EQ112" s="9"/>
      <c r="ER112" s="9"/>
      <c r="ES112" s="9"/>
      <c r="ET112" s="9"/>
      <c r="EU112" s="9"/>
      <c r="EV112" s="9"/>
      <c r="EW112" s="9"/>
      <c r="EX112" s="9"/>
      <c r="EY112" s="9"/>
      <c r="EZ112" s="9"/>
      <c r="FA112" s="9"/>
      <c r="FB112" s="9"/>
      <c r="FC112" s="9"/>
      <c r="FD112" s="9"/>
      <c r="FE112" s="9"/>
      <c r="FF112" s="9"/>
      <c r="FG112" s="9"/>
      <c r="FH112" s="9"/>
      <c r="FI112" s="9"/>
      <c r="FJ112" s="9"/>
      <c r="FK112" s="9"/>
      <c r="FL112" s="9"/>
      <c r="FM112" s="9"/>
      <c r="FN112" s="9"/>
      <c r="FO112" s="9"/>
      <c r="FP112" s="9"/>
      <c r="FQ112" s="9"/>
      <c r="FR112" s="9"/>
      <c r="FS112" s="9"/>
      <c r="FT112" s="9"/>
      <c r="FU112" s="9"/>
      <c r="FV112" s="9"/>
      <c r="FW112" s="9"/>
      <c r="FX112" s="9"/>
      <c r="FY112" s="9"/>
      <c r="FZ112" s="9"/>
      <c r="GA112" s="9"/>
      <c r="GB112" s="9"/>
      <c r="GC112" s="9"/>
      <c r="GD112" s="9"/>
      <c r="GE112" s="9"/>
      <c r="GF112" s="9"/>
      <c r="GG112" s="9"/>
      <c r="GH112" s="9"/>
      <c r="GI112" s="9"/>
      <c r="GJ112" s="9"/>
      <c r="GK112" s="9"/>
      <c r="GL112" s="9"/>
      <c r="GM112" s="9"/>
      <c r="GN112" s="9"/>
      <c r="GO112" s="9"/>
      <c r="GP112" s="9"/>
      <c r="GQ112" s="9"/>
      <c r="GR112" s="9"/>
      <c r="GS112" s="9"/>
      <c r="GT112" s="9"/>
      <c r="GU112" s="9"/>
      <c r="GV112" s="9"/>
      <c r="GW112" s="9"/>
      <c r="GX112" s="9"/>
      <c r="GY112" s="9"/>
      <c r="GZ112" s="9"/>
      <c r="HA112" s="9"/>
      <c r="HB112" s="9"/>
      <c r="HC112" s="9"/>
      <c r="HD112" s="9"/>
      <c r="HE112" s="9"/>
      <c r="HF112" s="9"/>
      <c r="HG112" s="9"/>
      <c r="HH112" s="9"/>
      <c r="HI112" s="9"/>
      <c r="HJ112" s="9"/>
      <c r="HK112" s="9"/>
      <c r="HL112" s="9"/>
      <c r="HM112" s="9"/>
      <c r="HN112" s="9"/>
      <c r="HO112" s="9"/>
    </row>
    <row r="113" spans="1:223" x14ac:dyDescent="0.2">
      <c r="A113" s="10" t="s">
        <v>135</v>
      </c>
      <c r="B113" s="10">
        <v>8</v>
      </c>
      <c r="C113" s="207">
        <v>0.3</v>
      </c>
      <c r="D113" s="207">
        <v>0.04</v>
      </c>
      <c r="E113" s="207">
        <v>0.45</v>
      </c>
      <c r="F113" s="207"/>
      <c r="G113" s="207">
        <v>4.4999999999999998E-2</v>
      </c>
      <c r="H113" s="207"/>
      <c r="I113" s="9" t="s">
        <v>154</v>
      </c>
      <c r="J113" s="9"/>
      <c r="K113" s="9"/>
      <c r="L113" s="9"/>
      <c r="M113" s="9"/>
      <c r="N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c r="DO113" s="9"/>
      <c r="DP113" s="9"/>
      <c r="DQ113" s="9"/>
      <c r="DR113" s="9"/>
      <c r="DS113" s="9"/>
      <c r="DT113" s="9"/>
      <c r="DU113" s="9"/>
      <c r="DV113" s="9"/>
      <c r="DW113" s="9"/>
      <c r="DX113" s="9"/>
      <c r="DY113" s="9"/>
      <c r="DZ113" s="9"/>
      <c r="EA113" s="9"/>
      <c r="EB113" s="9"/>
      <c r="EC113" s="9"/>
      <c r="ED113" s="9"/>
      <c r="EE113" s="9"/>
      <c r="EF113" s="9"/>
      <c r="EG113" s="9"/>
      <c r="EH113" s="9"/>
      <c r="EI113" s="9"/>
      <c r="EJ113" s="9"/>
      <c r="EK113" s="9"/>
      <c r="EL113" s="9"/>
      <c r="EM113" s="9"/>
      <c r="EN113" s="9"/>
      <c r="EO113" s="9"/>
      <c r="EP113" s="9"/>
      <c r="EQ113" s="9"/>
      <c r="ER113" s="9"/>
      <c r="ES113" s="9"/>
      <c r="ET113" s="9"/>
      <c r="EU113" s="9"/>
      <c r="EV113" s="9"/>
      <c r="EW113" s="9"/>
      <c r="EX113" s="9"/>
      <c r="EY113" s="9"/>
      <c r="EZ113" s="9"/>
      <c r="FA113" s="9"/>
      <c r="FB113" s="9"/>
      <c r="FC113" s="9"/>
      <c r="FD113" s="9"/>
      <c r="FE113" s="9"/>
      <c r="FF113" s="9"/>
      <c r="FG113" s="9"/>
      <c r="FH113" s="9"/>
      <c r="FI113" s="9"/>
      <c r="FJ113" s="9"/>
      <c r="FK113" s="9"/>
      <c r="FL113" s="9"/>
      <c r="FM113" s="9"/>
      <c r="FN113" s="9"/>
      <c r="FO113" s="9"/>
      <c r="FP113" s="9"/>
      <c r="FQ113" s="9"/>
      <c r="FR113" s="9"/>
      <c r="FS113" s="9"/>
      <c r="FT113" s="9"/>
      <c r="FU113" s="9"/>
      <c r="FV113" s="9"/>
      <c r="FW113" s="9"/>
      <c r="FX113" s="9"/>
      <c r="FY113" s="9"/>
      <c r="FZ113" s="9"/>
      <c r="GA113" s="9"/>
      <c r="GB113" s="9"/>
      <c r="GC113" s="9"/>
      <c r="GD113" s="9"/>
      <c r="GE113" s="9"/>
      <c r="GF113" s="9"/>
      <c r="GG113" s="9"/>
      <c r="GH113" s="9"/>
      <c r="GI113" s="9"/>
      <c r="GJ113" s="9"/>
      <c r="GK113" s="9"/>
      <c r="GL113" s="9"/>
      <c r="GM113" s="9"/>
      <c r="GN113" s="9"/>
      <c r="GO113" s="9"/>
      <c r="GP113" s="9"/>
      <c r="GQ113" s="9"/>
      <c r="GR113" s="9"/>
      <c r="GS113" s="9"/>
      <c r="GT113" s="9"/>
      <c r="GU113" s="9"/>
      <c r="GV113" s="9"/>
      <c r="GW113" s="9"/>
      <c r="GX113" s="9"/>
      <c r="GY113" s="9"/>
      <c r="GZ113" s="9"/>
      <c r="HA113" s="9"/>
      <c r="HB113" s="9"/>
      <c r="HC113" s="9"/>
      <c r="HD113" s="9"/>
      <c r="HE113" s="9"/>
      <c r="HF113" s="9"/>
      <c r="HG113" s="9"/>
      <c r="HH113" s="9"/>
      <c r="HI113" s="9"/>
      <c r="HJ113" s="9"/>
      <c r="HK113" s="9"/>
      <c r="HL113" s="9"/>
      <c r="HM113" s="9"/>
      <c r="HN113" s="9"/>
      <c r="HO113" s="9"/>
    </row>
    <row r="114" spans="1:223" x14ac:dyDescent="0.2">
      <c r="A114" s="56" t="s">
        <v>61</v>
      </c>
      <c r="B114" s="10">
        <v>9</v>
      </c>
      <c r="C114" s="207">
        <v>0.25</v>
      </c>
      <c r="D114" s="207">
        <v>0.08</v>
      </c>
      <c r="E114" s="207">
        <v>0.55000000000000004</v>
      </c>
      <c r="F114" s="207"/>
      <c r="G114" s="207">
        <v>0.1</v>
      </c>
      <c r="H114" s="207">
        <v>0.03</v>
      </c>
      <c r="I114" s="9" t="s">
        <v>154</v>
      </c>
      <c r="J114" s="9"/>
      <c r="K114" s="9"/>
      <c r="L114" s="9"/>
      <c r="M114" s="9"/>
      <c r="N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c r="CV114" s="9"/>
      <c r="CW114" s="9"/>
      <c r="CX114" s="9"/>
      <c r="CY114" s="9"/>
      <c r="CZ114" s="9"/>
      <c r="DA114" s="9"/>
      <c r="DB114" s="9"/>
      <c r="DC114" s="9"/>
      <c r="DD114" s="9"/>
      <c r="DE114" s="9"/>
      <c r="DF114" s="9"/>
      <c r="DG114" s="9"/>
      <c r="DH114" s="9"/>
      <c r="DI114" s="9"/>
      <c r="DJ114" s="9"/>
      <c r="DK114" s="9"/>
      <c r="DL114" s="9"/>
      <c r="DM114" s="9"/>
      <c r="DN114" s="9"/>
      <c r="DO114" s="9"/>
      <c r="DP114" s="9"/>
      <c r="DQ114" s="9"/>
      <c r="DR114" s="9"/>
      <c r="DS114" s="9"/>
      <c r="DT114" s="9"/>
      <c r="DU114" s="9"/>
      <c r="DV114" s="9"/>
      <c r="DW114" s="9"/>
      <c r="DX114" s="9"/>
      <c r="DY114" s="9"/>
      <c r="DZ114" s="9"/>
      <c r="EA114" s="9"/>
      <c r="EB114" s="9"/>
      <c r="EC114" s="9"/>
      <c r="ED114" s="9"/>
      <c r="EE114" s="9"/>
      <c r="EF114" s="9"/>
      <c r="EG114" s="9"/>
      <c r="EH114" s="9"/>
      <c r="EI114" s="9"/>
      <c r="EJ114" s="9"/>
      <c r="EK114" s="9"/>
      <c r="EL114" s="9"/>
      <c r="EM114" s="9"/>
      <c r="EN114" s="9"/>
      <c r="EO114" s="9"/>
      <c r="EP114" s="9"/>
      <c r="EQ114" s="9"/>
      <c r="ER114" s="9"/>
      <c r="ES114" s="9"/>
      <c r="ET114" s="9"/>
      <c r="EU114" s="9"/>
      <c r="EV114" s="9"/>
      <c r="EW114" s="9"/>
      <c r="EX114" s="9"/>
      <c r="EY114" s="9"/>
      <c r="EZ114" s="9"/>
      <c r="FA114" s="9"/>
      <c r="FB114" s="9"/>
      <c r="FC114" s="9"/>
      <c r="FD114" s="9"/>
      <c r="FE114" s="9"/>
      <c r="FF114" s="9"/>
      <c r="FG114" s="9"/>
      <c r="FH114" s="9"/>
      <c r="FI114" s="9"/>
      <c r="FJ114" s="9"/>
      <c r="FK114" s="9"/>
      <c r="FL114" s="9"/>
      <c r="FM114" s="9"/>
      <c r="FN114" s="9"/>
      <c r="FO114" s="9"/>
      <c r="FP114" s="9"/>
      <c r="FQ114" s="9"/>
      <c r="FR114" s="9"/>
      <c r="FS114" s="9"/>
      <c r="FT114" s="9"/>
      <c r="FU114" s="9"/>
      <c r="FV114" s="9"/>
      <c r="FW114" s="9"/>
      <c r="FX114" s="9"/>
      <c r="FY114" s="9"/>
      <c r="FZ114" s="9"/>
      <c r="GA114" s="9"/>
      <c r="GB114" s="9"/>
      <c r="GC114" s="9"/>
      <c r="GD114" s="9"/>
      <c r="GE114" s="9"/>
      <c r="GF114" s="9"/>
      <c r="GG114" s="9"/>
      <c r="GH114" s="9"/>
      <c r="GI114" s="9"/>
      <c r="GJ114" s="9"/>
      <c r="GK114" s="9"/>
      <c r="GL114" s="9"/>
      <c r="GM114" s="9"/>
      <c r="GN114" s="9"/>
      <c r="GO114" s="9"/>
      <c r="GP114" s="9"/>
      <c r="GQ114" s="9"/>
      <c r="GR114" s="9"/>
      <c r="GS114" s="9"/>
      <c r="GT114" s="9"/>
      <c r="GU114" s="9"/>
      <c r="GV114" s="9"/>
      <c r="GW114" s="9"/>
      <c r="GX114" s="9"/>
      <c r="GY114" s="9"/>
      <c r="GZ114" s="9"/>
      <c r="HA114" s="9"/>
      <c r="HB114" s="9"/>
      <c r="HC114" s="9"/>
      <c r="HD114" s="9"/>
      <c r="HE114" s="9"/>
      <c r="HF114" s="9"/>
      <c r="HG114" s="9"/>
      <c r="HH114" s="9"/>
      <c r="HI114" s="9"/>
      <c r="HJ114" s="9"/>
      <c r="HK114" s="9"/>
      <c r="HL114" s="9"/>
      <c r="HM114" s="9"/>
      <c r="HN114" s="9"/>
      <c r="HO114" s="9"/>
    </row>
    <row r="115" spans="1:223" x14ac:dyDescent="0.2">
      <c r="A115" s="10" t="s">
        <v>127</v>
      </c>
      <c r="B115" s="10">
        <v>10</v>
      </c>
      <c r="C115" s="207">
        <v>0.5</v>
      </c>
      <c r="D115" s="207">
        <v>0.06</v>
      </c>
      <c r="E115" s="207">
        <v>0.45</v>
      </c>
      <c r="F115" s="207"/>
      <c r="G115" s="207">
        <v>3.5000000000000003E-2</v>
      </c>
      <c r="H115" s="207"/>
      <c r="I115" s="9" t="s">
        <v>154</v>
      </c>
      <c r="J115" s="9"/>
      <c r="K115" s="9"/>
      <c r="L115" s="9"/>
      <c r="M115" s="9"/>
      <c r="N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
      <c r="CH115" s="9"/>
      <c r="CI115" s="9"/>
      <c r="CJ115" s="9"/>
      <c r="CK115" s="9"/>
      <c r="CL115" s="9"/>
      <c r="CM115" s="9"/>
      <c r="CN115" s="9"/>
      <c r="CO115" s="9"/>
      <c r="CP115" s="9"/>
      <c r="CQ115" s="9"/>
      <c r="CR115" s="9"/>
      <c r="CS115" s="9"/>
      <c r="CT115" s="9"/>
      <c r="CU115" s="9"/>
      <c r="CV115" s="9"/>
      <c r="CW115" s="9"/>
      <c r="CX115" s="9"/>
      <c r="CY115" s="9"/>
      <c r="CZ115" s="9"/>
      <c r="DA115" s="9"/>
      <c r="DB115" s="9"/>
      <c r="DC115" s="9"/>
      <c r="DD115" s="9"/>
      <c r="DE115" s="9"/>
      <c r="DF115" s="9"/>
      <c r="DG115" s="9"/>
      <c r="DH115" s="9"/>
      <c r="DI115" s="9"/>
      <c r="DJ115" s="9"/>
      <c r="DK115" s="9"/>
      <c r="DL115" s="9"/>
      <c r="DM115" s="9"/>
      <c r="DN115" s="9"/>
      <c r="DO115" s="9"/>
      <c r="DP115" s="9"/>
      <c r="DQ115" s="9"/>
      <c r="DR115" s="9"/>
      <c r="DS115" s="9"/>
      <c r="DT115" s="9"/>
      <c r="DU115" s="9"/>
      <c r="DV115" s="9"/>
      <c r="DW115" s="9"/>
      <c r="DX115" s="9"/>
      <c r="DY115" s="9"/>
      <c r="DZ115" s="9"/>
      <c r="EA115" s="9"/>
      <c r="EB115" s="9"/>
      <c r="EC115" s="9"/>
      <c r="ED115" s="9"/>
      <c r="EE115" s="9"/>
      <c r="EF115" s="9"/>
      <c r="EG115" s="9"/>
      <c r="EH115" s="9"/>
      <c r="EI115" s="9"/>
      <c r="EJ115" s="9"/>
      <c r="EK115" s="9"/>
      <c r="EL115" s="9"/>
      <c r="EM115" s="9"/>
      <c r="EN115" s="9"/>
      <c r="EO115" s="9"/>
      <c r="EP115" s="9"/>
      <c r="EQ115" s="9"/>
      <c r="ER115" s="9"/>
      <c r="ES115" s="9"/>
      <c r="ET115" s="9"/>
      <c r="EU115" s="9"/>
      <c r="EV115" s="9"/>
      <c r="EW115" s="9"/>
      <c r="EX115" s="9"/>
      <c r="EY115" s="9"/>
      <c r="EZ115" s="9"/>
      <c r="FA115" s="9"/>
      <c r="FB115" s="9"/>
      <c r="FC115" s="9"/>
      <c r="FD115" s="9"/>
      <c r="FE115" s="9"/>
      <c r="FF115" s="9"/>
      <c r="FG115" s="9"/>
      <c r="FH115" s="9"/>
      <c r="FI115" s="9"/>
      <c r="FJ115" s="9"/>
      <c r="FK115" s="9"/>
      <c r="FL115" s="9"/>
      <c r="FM115" s="9"/>
      <c r="FN115" s="9"/>
      <c r="FO115" s="9"/>
      <c r="FP115" s="9"/>
      <c r="FQ115" s="9"/>
      <c r="FR115" s="9"/>
      <c r="FS115" s="9"/>
      <c r="FT115" s="9"/>
      <c r="FU115" s="9"/>
      <c r="FV115" s="9"/>
      <c r="FW115" s="9"/>
      <c r="FX115" s="9"/>
      <c r="FY115" s="9"/>
      <c r="FZ115" s="9"/>
      <c r="GA115" s="9"/>
      <c r="GB115" s="9"/>
      <c r="GC115" s="9"/>
      <c r="GD115" s="9"/>
      <c r="GE115" s="9"/>
      <c r="GF115" s="9"/>
      <c r="GG115" s="9"/>
      <c r="GH115" s="9"/>
      <c r="GI115" s="9"/>
      <c r="GJ115" s="9"/>
      <c r="GK115" s="9"/>
      <c r="GL115" s="9"/>
      <c r="GM115" s="9"/>
      <c r="GN115" s="9"/>
      <c r="GO115" s="9"/>
      <c r="GP115" s="9"/>
      <c r="GQ115" s="9"/>
      <c r="GR115" s="9"/>
      <c r="GS115" s="9"/>
      <c r="GT115" s="9"/>
      <c r="GU115" s="9"/>
      <c r="GV115" s="9"/>
      <c r="GW115" s="9"/>
      <c r="GX115" s="9"/>
      <c r="GY115" s="9"/>
      <c r="GZ115" s="9"/>
      <c r="HA115" s="9"/>
      <c r="HB115" s="9"/>
      <c r="HC115" s="9"/>
      <c r="HD115" s="9"/>
      <c r="HE115" s="9"/>
      <c r="HF115" s="9"/>
      <c r="HG115" s="9"/>
      <c r="HH115" s="9"/>
      <c r="HI115" s="9"/>
      <c r="HJ115" s="9"/>
      <c r="HK115" s="9"/>
      <c r="HL115" s="9"/>
      <c r="HM115" s="9"/>
      <c r="HN115" s="9"/>
      <c r="HO115" s="9"/>
    </row>
    <row r="116" spans="1:223" x14ac:dyDescent="0.2">
      <c r="A116" s="10" t="s">
        <v>114</v>
      </c>
      <c r="B116" s="10">
        <v>11</v>
      </c>
      <c r="C116" s="207">
        <v>0.35</v>
      </c>
      <c r="D116" s="207">
        <v>0.06</v>
      </c>
      <c r="E116" s="207">
        <v>0.55000000000000004</v>
      </c>
      <c r="F116" s="207"/>
      <c r="G116" s="207">
        <v>2.5000000000000001E-2</v>
      </c>
      <c r="H116" s="207"/>
      <c r="I116" s="9" t="s">
        <v>154</v>
      </c>
      <c r="J116" s="9"/>
      <c r="K116" s="9"/>
      <c r="L116" s="9"/>
      <c r="M116" s="9"/>
      <c r="N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c r="CG116" s="9"/>
      <c r="CH116" s="9"/>
      <c r="CI116" s="9"/>
      <c r="CJ116" s="9"/>
      <c r="CK116" s="9"/>
      <c r="CL116" s="9"/>
      <c r="CM116" s="9"/>
      <c r="CN116" s="9"/>
      <c r="CO116" s="9"/>
      <c r="CP116" s="9"/>
      <c r="CQ116" s="9"/>
      <c r="CR116" s="9"/>
      <c r="CS116" s="9"/>
      <c r="CT116" s="9"/>
      <c r="CU116" s="9"/>
      <c r="CV116" s="9"/>
      <c r="CW116" s="9"/>
      <c r="CX116" s="9"/>
      <c r="CY116" s="9"/>
      <c r="CZ116" s="9"/>
      <c r="DA116" s="9"/>
      <c r="DB116" s="9"/>
      <c r="DC116" s="9"/>
      <c r="DD116" s="9"/>
      <c r="DE116" s="9"/>
      <c r="DF116" s="9"/>
      <c r="DG116" s="9"/>
      <c r="DH116" s="9"/>
      <c r="DI116" s="9"/>
      <c r="DJ116" s="9"/>
      <c r="DK116" s="9"/>
      <c r="DL116" s="9"/>
      <c r="DM116" s="9"/>
      <c r="DN116" s="9"/>
      <c r="DO116" s="9"/>
      <c r="DP116" s="9"/>
      <c r="DQ116" s="9"/>
      <c r="DR116" s="9"/>
      <c r="DS116" s="9"/>
      <c r="DT116" s="9"/>
      <c r="DU116" s="9"/>
      <c r="DV116" s="9"/>
      <c r="DW116" s="9"/>
      <c r="DX116" s="9"/>
      <c r="DY116" s="9"/>
      <c r="DZ116" s="9"/>
      <c r="EA116" s="9"/>
      <c r="EB116" s="9"/>
      <c r="EC116" s="9"/>
      <c r="ED116" s="9"/>
      <c r="EE116" s="9"/>
      <c r="EF116" s="9"/>
      <c r="EG116" s="9"/>
      <c r="EH116" s="9"/>
      <c r="EI116" s="9"/>
      <c r="EJ116" s="9"/>
      <c r="EK116" s="9"/>
      <c r="EL116" s="9"/>
      <c r="EM116" s="9"/>
      <c r="EN116" s="9"/>
      <c r="EO116" s="9"/>
      <c r="EP116" s="9"/>
      <c r="EQ116" s="9"/>
      <c r="ER116" s="9"/>
      <c r="ES116" s="9"/>
      <c r="ET116" s="9"/>
      <c r="EU116" s="9"/>
      <c r="EV116" s="9"/>
      <c r="EW116" s="9"/>
      <c r="EX116" s="9"/>
      <c r="EY116" s="9"/>
      <c r="EZ116" s="9"/>
      <c r="FA116" s="9"/>
      <c r="FB116" s="9"/>
      <c r="FC116" s="9"/>
      <c r="FD116" s="9"/>
      <c r="FE116" s="9"/>
      <c r="FF116" s="9"/>
      <c r="FG116" s="9"/>
      <c r="FH116" s="9"/>
      <c r="FI116" s="9"/>
      <c r="FJ116" s="9"/>
      <c r="FK116" s="9"/>
      <c r="FL116" s="9"/>
      <c r="FM116" s="9"/>
      <c r="FN116" s="9"/>
      <c r="FO116" s="9"/>
      <c r="FP116" s="9"/>
      <c r="FQ116" s="9"/>
      <c r="FR116" s="9"/>
      <c r="FS116" s="9"/>
      <c r="FT116" s="9"/>
      <c r="FU116" s="9"/>
      <c r="FV116" s="9"/>
      <c r="FW116" s="9"/>
      <c r="FX116" s="9"/>
      <c r="FY116" s="9"/>
      <c r="FZ116" s="9"/>
      <c r="GA116" s="9"/>
      <c r="GB116" s="9"/>
      <c r="GC116" s="9"/>
      <c r="GD116" s="9"/>
      <c r="GE116" s="9"/>
      <c r="GF116" s="9"/>
      <c r="GG116" s="9"/>
      <c r="GH116" s="9"/>
      <c r="GI116" s="9"/>
      <c r="GJ116" s="9"/>
      <c r="GK116" s="9"/>
      <c r="GL116" s="9"/>
      <c r="GM116" s="9"/>
      <c r="GN116" s="9"/>
      <c r="GO116" s="9"/>
      <c r="GP116" s="9"/>
      <c r="GQ116" s="9"/>
      <c r="GR116" s="9"/>
      <c r="GS116" s="9"/>
      <c r="GT116" s="9"/>
      <c r="GU116" s="9"/>
      <c r="GV116" s="9"/>
      <c r="GW116" s="9"/>
      <c r="GX116" s="9"/>
      <c r="GY116" s="9"/>
      <c r="GZ116" s="9"/>
      <c r="HA116" s="9"/>
      <c r="HB116" s="9"/>
      <c r="HC116" s="9"/>
      <c r="HD116" s="9"/>
      <c r="HE116" s="9"/>
      <c r="HF116" s="9"/>
      <c r="HG116" s="9"/>
      <c r="HH116" s="9"/>
      <c r="HI116" s="9"/>
      <c r="HJ116" s="9"/>
      <c r="HK116" s="9"/>
      <c r="HL116" s="9"/>
      <c r="HM116" s="9"/>
      <c r="HN116" s="9"/>
      <c r="HO116" s="9"/>
    </row>
    <row r="117" spans="1:223" x14ac:dyDescent="0.2">
      <c r="A117" s="56" t="s">
        <v>63</v>
      </c>
      <c r="B117" s="10">
        <v>12</v>
      </c>
      <c r="C117" s="207">
        <v>0.17</v>
      </c>
      <c r="D117" s="207">
        <v>3.5999999999999997E-2</v>
      </c>
      <c r="E117" s="207">
        <v>0.44</v>
      </c>
      <c r="F117" s="214">
        <v>2.7E-2</v>
      </c>
      <c r="G117" s="207">
        <v>2.7E-2</v>
      </c>
      <c r="H117" s="207">
        <v>7.0000000000000001E-3</v>
      </c>
      <c r="I117" s="9" t="s">
        <v>154</v>
      </c>
      <c r="J117" s="9"/>
      <c r="K117" s="9"/>
      <c r="L117" s="9"/>
      <c r="M117" s="9"/>
      <c r="N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c r="CQ117" s="9"/>
      <c r="CR117" s="9"/>
      <c r="CS117" s="9"/>
      <c r="CT117" s="9"/>
      <c r="CU117" s="9"/>
      <c r="CV117" s="9"/>
      <c r="CW117" s="9"/>
      <c r="CX117" s="9"/>
      <c r="CY117" s="9"/>
      <c r="CZ117" s="9"/>
      <c r="DA117" s="9"/>
      <c r="DB117" s="9"/>
      <c r="DC117" s="9"/>
      <c r="DD117" s="9"/>
      <c r="DE117" s="9"/>
      <c r="DF117" s="9"/>
      <c r="DG117" s="9"/>
      <c r="DH117" s="9"/>
      <c r="DI117" s="9"/>
      <c r="DJ117" s="9"/>
      <c r="DK117" s="9"/>
      <c r="DL117" s="9"/>
      <c r="DM117" s="9"/>
      <c r="DN117" s="9"/>
      <c r="DO117" s="9"/>
      <c r="DP117" s="9"/>
      <c r="DQ117" s="9"/>
      <c r="DR117" s="9"/>
      <c r="DS117" s="9"/>
      <c r="DT117" s="9"/>
      <c r="DU117" s="9"/>
      <c r="DV117" s="9"/>
      <c r="DW117" s="9"/>
      <c r="DX117" s="9"/>
      <c r="DY117" s="9"/>
      <c r="DZ117" s="9"/>
      <c r="EA117" s="9"/>
      <c r="EB117" s="9"/>
      <c r="EC117" s="9"/>
      <c r="ED117" s="9"/>
      <c r="EE117" s="9"/>
      <c r="EF117" s="9"/>
      <c r="EG117" s="9"/>
      <c r="EH117" s="9"/>
      <c r="EI117" s="9"/>
      <c r="EJ117" s="9"/>
      <c r="EK117" s="9"/>
      <c r="EL117" s="9"/>
      <c r="EM117" s="9"/>
      <c r="EN117" s="9"/>
      <c r="EO117" s="9"/>
      <c r="EP117" s="9"/>
      <c r="EQ117" s="9"/>
      <c r="ER117" s="9"/>
      <c r="ES117" s="9"/>
      <c r="ET117" s="9"/>
      <c r="EU117" s="9"/>
      <c r="EV117" s="9"/>
      <c r="EW117" s="9"/>
      <c r="EX117" s="9"/>
      <c r="EY117" s="9"/>
      <c r="EZ117" s="9"/>
      <c r="FA117" s="9"/>
      <c r="FB117" s="9"/>
      <c r="FC117" s="9"/>
      <c r="FD117" s="9"/>
      <c r="FE117" s="9"/>
      <c r="FF117" s="9"/>
      <c r="FG117" s="9"/>
      <c r="FH117" s="9"/>
      <c r="FI117" s="9"/>
      <c r="FJ117" s="9"/>
      <c r="FK117" s="9"/>
      <c r="FL117" s="9"/>
      <c r="FM117" s="9"/>
      <c r="FN117" s="9"/>
      <c r="FO117" s="9"/>
      <c r="FP117" s="9"/>
      <c r="FQ117" s="9"/>
      <c r="FR117" s="9"/>
      <c r="FS117" s="9"/>
      <c r="FT117" s="9"/>
      <c r="FU117" s="9"/>
      <c r="FV117" s="9"/>
      <c r="FW117" s="9"/>
      <c r="FX117" s="9"/>
      <c r="FY117" s="9"/>
      <c r="FZ117" s="9"/>
      <c r="GA117" s="9"/>
      <c r="GB117" s="9"/>
      <c r="GC117" s="9"/>
      <c r="GD117" s="9"/>
      <c r="GE117" s="9"/>
      <c r="GF117" s="9"/>
      <c r="GG117" s="9"/>
      <c r="GH117" s="9"/>
      <c r="GI117" s="9"/>
      <c r="GJ117" s="9"/>
      <c r="GK117" s="9"/>
      <c r="GL117" s="9"/>
      <c r="GM117" s="9"/>
      <c r="GN117" s="9"/>
      <c r="GO117" s="9"/>
      <c r="GP117" s="9"/>
      <c r="GQ117" s="9"/>
      <c r="GR117" s="9"/>
      <c r="GS117" s="9"/>
      <c r="GT117" s="9"/>
      <c r="GU117" s="9"/>
      <c r="GV117" s="9"/>
      <c r="GW117" s="9"/>
      <c r="GX117" s="9"/>
      <c r="GY117" s="9"/>
      <c r="GZ117" s="9"/>
      <c r="HA117" s="9"/>
      <c r="HB117" s="9"/>
      <c r="HC117" s="9"/>
      <c r="HD117" s="9"/>
      <c r="HE117" s="9"/>
      <c r="HF117" s="9"/>
      <c r="HG117" s="9"/>
      <c r="HH117" s="9"/>
      <c r="HI117" s="9"/>
      <c r="HJ117" s="9"/>
      <c r="HK117" s="9"/>
      <c r="HL117" s="9"/>
      <c r="HM117" s="9"/>
      <c r="HN117" s="9"/>
      <c r="HO117" s="9"/>
    </row>
    <row r="118" spans="1:223" x14ac:dyDescent="0.2">
      <c r="A118" s="56" t="s">
        <v>115</v>
      </c>
      <c r="B118" s="10">
        <v>13</v>
      </c>
      <c r="C118" s="207">
        <v>0.41</v>
      </c>
      <c r="D118" s="207">
        <v>0.04</v>
      </c>
      <c r="E118" s="207">
        <v>0.45</v>
      </c>
      <c r="F118" s="207">
        <v>9.0999999999999998E-2</v>
      </c>
      <c r="G118" s="207">
        <v>7.4999999999999997E-2</v>
      </c>
      <c r="H118" s="207">
        <v>0.12</v>
      </c>
      <c r="I118" s="9" t="s">
        <v>154</v>
      </c>
      <c r="J118" s="9"/>
      <c r="K118" s="9"/>
      <c r="L118" s="9"/>
      <c r="M118" s="9"/>
      <c r="N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c r="CL118" s="9"/>
      <c r="CM118" s="9"/>
      <c r="CN118" s="9"/>
      <c r="CO118" s="9"/>
      <c r="CP118" s="9"/>
      <c r="CQ118" s="9"/>
      <c r="CR118" s="9"/>
      <c r="CS118" s="9"/>
      <c r="CT118" s="9"/>
      <c r="CU118" s="9"/>
      <c r="CV118" s="9"/>
      <c r="CW118" s="9"/>
      <c r="CX118" s="9"/>
      <c r="CY118" s="9"/>
      <c r="CZ118" s="9"/>
      <c r="DA118" s="9"/>
      <c r="DB118" s="9"/>
      <c r="DC118" s="9"/>
      <c r="DD118" s="9"/>
      <c r="DE118" s="9"/>
      <c r="DF118" s="9"/>
      <c r="DG118" s="9"/>
      <c r="DH118" s="9"/>
      <c r="DI118" s="9"/>
      <c r="DJ118" s="9"/>
      <c r="DK118" s="9"/>
      <c r="DL118" s="9"/>
      <c r="DM118" s="9"/>
      <c r="DN118" s="9"/>
      <c r="DO118" s="9"/>
      <c r="DP118" s="9"/>
      <c r="DQ118" s="9"/>
      <c r="DR118" s="9"/>
      <c r="DS118" s="9"/>
      <c r="DT118" s="9"/>
      <c r="DU118" s="9"/>
      <c r="DV118" s="9"/>
      <c r="DW118" s="9"/>
      <c r="DX118" s="9"/>
      <c r="DY118" s="9"/>
      <c r="DZ118" s="9"/>
      <c r="EA118" s="9"/>
      <c r="EB118" s="9"/>
      <c r="EC118" s="9"/>
      <c r="ED118" s="9"/>
      <c r="EE118" s="9"/>
      <c r="EF118" s="9"/>
      <c r="EG118" s="9"/>
      <c r="EH118" s="9"/>
      <c r="EI118" s="9"/>
      <c r="EJ118" s="9"/>
      <c r="EK118" s="9"/>
      <c r="EL118" s="9"/>
      <c r="EM118" s="9"/>
      <c r="EN118" s="9"/>
      <c r="EO118" s="9"/>
      <c r="EP118" s="9"/>
      <c r="EQ118" s="9"/>
      <c r="ER118" s="9"/>
      <c r="ES118" s="9"/>
      <c r="ET118" s="9"/>
      <c r="EU118" s="9"/>
      <c r="EV118" s="9"/>
      <c r="EW118" s="9"/>
      <c r="EX118" s="9"/>
      <c r="EY118" s="9"/>
      <c r="EZ118" s="9"/>
      <c r="FA118" s="9"/>
      <c r="FB118" s="9"/>
      <c r="FC118" s="9"/>
      <c r="FD118" s="9"/>
      <c r="FE118" s="9"/>
      <c r="FF118" s="9"/>
      <c r="FG118" s="9"/>
      <c r="FH118" s="9"/>
      <c r="FI118" s="9"/>
      <c r="FJ118" s="9"/>
      <c r="FK118" s="9"/>
      <c r="FL118" s="9"/>
      <c r="FM118" s="9"/>
      <c r="FN118" s="9"/>
      <c r="FO118" s="9"/>
      <c r="FP118" s="9"/>
      <c r="FQ118" s="9"/>
      <c r="FR118" s="9"/>
      <c r="FS118" s="9"/>
      <c r="FT118" s="9"/>
      <c r="FU118" s="9"/>
      <c r="FV118" s="9"/>
      <c r="FW118" s="9"/>
      <c r="FX118" s="9"/>
      <c r="FY118" s="9"/>
      <c r="FZ118" s="9"/>
      <c r="GA118" s="9"/>
      <c r="GB118" s="9"/>
      <c r="GC118" s="9"/>
      <c r="GD118" s="9"/>
      <c r="GE118" s="9"/>
      <c r="GF118" s="9"/>
      <c r="GG118" s="9"/>
      <c r="GH118" s="9"/>
      <c r="GI118" s="9"/>
      <c r="GJ118" s="9"/>
      <c r="GK118" s="9"/>
      <c r="GL118" s="9"/>
      <c r="GM118" s="9"/>
      <c r="GN118" s="9"/>
      <c r="GO118" s="9"/>
      <c r="GP118" s="9"/>
      <c r="GQ118" s="9"/>
      <c r="GR118" s="9"/>
      <c r="GS118" s="9"/>
      <c r="GT118" s="9"/>
      <c r="GU118" s="9"/>
      <c r="GV118" s="9"/>
      <c r="GW118" s="9"/>
      <c r="GX118" s="9"/>
      <c r="GY118" s="9"/>
      <c r="GZ118" s="9"/>
      <c r="HA118" s="9"/>
      <c r="HB118" s="9"/>
      <c r="HC118" s="9"/>
      <c r="HD118" s="9"/>
      <c r="HE118" s="9"/>
      <c r="HF118" s="9"/>
      <c r="HG118" s="9"/>
      <c r="HH118" s="9"/>
      <c r="HI118" s="9"/>
      <c r="HJ118" s="9"/>
      <c r="HK118" s="9"/>
      <c r="HL118" s="9"/>
      <c r="HM118" s="9"/>
      <c r="HN118" s="9"/>
      <c r="HO118" s="9"/>
    </row>
    <row r="119" spans="1:223" x14ac:dyDescent="0.2">
      <c r="A119" s="10" t="s">
        <v>134</v>
      </c>
      <c r="B119" s="10">
        <v>14</v>
      </c>
      <c r="C119" s="207">
        <v>0.3</v>
      </c>
      <c r="D119" s="207">
        <v>3.5000000000000003E-2</v>
      </c>
      <c r="E119" s="207">
        <v>0.35</v>
      </c>
      <c r="F119" s="207"/>
      <c r="G119" s="207">
        <v>2.5999999999999999E-2</v>
      </c>
      <c r="H119" s="207"/>
      <c r="I119" s="9" t="s">
        <v>154</v>
      </c>
      <c r="J119" s="9"/>
      <c r="K119" s="9"/>
      <c r="L119" s="9"/>
      <c r="M119" s="9"/>
      <c r="N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c r="CO119" s="9"/>
      <c r="CP119" s="9"/>
      <c r="CQ119" s="9"/>
      <c r="CR119" s="9"/>
      <c r="CS119" s="9"/>
      <c r="CT119" s="9"/>
      <c r="CU119" s="9"/>
      <c r="CV119" s="9"/>
      <c r="CW119" s="9"/>
      <c r="CX119" s="9"/>
      <c r="CY119" s="9"/>
      <c r="CZ119" s="9"/>
      <c r="DA119" s="9"/>
      <c r="DB119" s="9"/>
      <c r="DC119" s="9"/>
      <c r="DD119" s="9"/>
      <c r="DE119" s="9"/>
      <c r="DF119" s="9"/>
      <c r="DG119" s="9"/>
      <c r="DH119" s="9"/>
      <c r="DI119" s="9"/>
      <c r="DJ119" s="9"/>
      <c r="DK119" s="9"/>
      <c r="DL119" s="9"/>
      <c r="DM119" s="9"/>
      <c r="DN119" s="9"/>
      <c r="DO119" s="9"/>
      <c r="DP119" s="9"/>
      <c r="DQ119" s="9"/>
      <c r="DR119" s="9"/>
      <c r="DS119" s="9"/>
      <c r="DT119" s="9"/>
      <c r="DU119" s="9"/>
      <c r="DV119" s="9"/>
      <c r="DW119" s="9"/>
      <c r="DX119" s="9"/>
      <c r="DY119" s="9"/>
      <c r="DZ119" s="9"/>
      <c r="EA119" s="9"/>
      <c r="EB119" s="9"/>
      <c r="EC119" s="9"/>
      <c r="ED119" s="9"/>
      <c r="EE119" s="9"/>
      <c r="EF119" s="9"/>
      <c r="EG119" s="9"/>
      <c r="EH119" s="9"/>
      <c r="EI119" s="9"/>
      <c r="EJ119" s="9"/>
      <c r="EK119" s="9"/>
      <c r="EL119" s="9"/>
      <c r="EM119" s="9"/>
      <c r="EN119" s="9"/>
      <c r="EO119" s="9"/>
      <c r="EP119" s="9"/>
      <c r="EQ119" s="9"/>
      <c r="ER119" s="9"/>
      <c r="ES119" s="9"/>
      <c r="ET119" s="9"/>
      <c r="EU119" s="9"/>
      <c r="EV119" s="9"/>
      <c r="EW119" s="9"/>
      <c r="EX119" s="9"/>
      <c r="EY119" s="9"/>
      <c r="EZ119" s="9"/>
      <c r="FA119" s="9"/>
      <c r="FB119" s="9"/>
      <c r="FC119" s="9"/>
      <c r="FD119" s="9"/>
      <c r="FE119" s="9"/>
      <c r="FF119" s="9"/>
      <c r="FG119" s="9"/>
      <c r="FH119" s="9"/>
      <c r="FI119" s="9"/>
      <c r="FJ119" s="9"/>
      <c r="FK119" s="9"/>
      <c r="FL119" s="9"/>
      <c r="FM119" s="9"/>
      <c r="FN119" s="9"/>
      <c r="FO119" s="9"/>
      <c r="FP119" s="9"/>
      <c r="FQ119" s="9"/>
      <c r="FR119" s="9"/>
      <c r="FS119" s="9"/>
      <c r="FT119" s="9"/>
      <c r="FU119" s="9"/>
      <c r="FV119" s="9"/>
      <c r="FW119" s="9"/>
      <c r="FX119" s="9"/>
      <c r="FY119" s="9"/>
      <c r="FZ119" s="9"/>
      <c r="GA119" s="9"/>
      <c r="GB119" s="9"/>
      <c r="GC119" s="9"/>
      <c r="GD119" s="9"/>
      <c r="GE119" s="9"/>
      <c r="GF119" s="9"/>
      <c r="GG119" s="9"/>
      <c r="GH119" s="9"/>
      <c r="GI119" s="9"/>
      <c r="GJ119" s="9"/>
      <c r="GK119" s="9"/>
      <c r="GL119" s="9"/>
      <c r="GM119" s="9"/>
      <c r="GN119" s="9"/>
      <c r="GO119" s="9"/>
      <c r="GP119" s="9"/>
      <c r="GQ119" s="9"/>
      <c r="GR119" s="9"/>
      <c r="GS119" s="9"/>
      <c r="GT119" s="9"/>
      <c r="GU119" s="9"/>
      <c r="GV119" s="9"/>
      <c r="GW119" s="9"/>
      <c r="GX119" s="9"/>
      <c r="GY119" s="9"/>
      <c r="GZ119" s="9"/>
      <c r="HA119" s="9"/>
      <c r="HB119" s="9"/>
      <c r="HC119" s="9"/>
      <c r="HD119" s="9"/>
      <c r="HE119" s="9"/>
      <c r="HF119" s="9"/>
      <c r="HG119" s="9"/>
      <c r="HH119" s="9"/>
      <c r="HI119" s="9"/>
      <c r="HJ119" s="9"/>
      <c r="HK119" s="9"/>
      <c r="HL119" s="9"/>
      <c r="HM119" s="9"/>
      <c r="HN119" s="9"/>
      <c r="HO119" s="9"/>
    </row>
    <row r="120" spans="1:223" x14ac:dyDescent="0.2">
      <c r="A120" s="10" t="s">
        <v>116</v>
      </c>
      <c r="B120" s="10">
        <v>15</v>
      </c>
      <c r="C120" s="207">
        <v>0.18</v>
      </c>
      <c r="D120" s="207">
        <v>0.05</v>
      </c>
      <c r="E120" s="207">
        <v>0.3</v>
      </c>
      <c r="F120" s="207"/>
      <c r="G120" s="207">
        <v>0.01</v>
      </c>
      <c r="H120" s="207"/>
      <c r="I120" s="9" t="s">
        <v>154</v>
      </c>
      <c r="J120" s="9"/>
      <c r="K120" s="9"/>
      <c r="L120" s="9"/>
      <c r="M120" s="9"/>
      <c r="N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c r="CI120" s="9"/>
      <c r="CJ120" s="9"/>
      <c r="CK120" s="9"/>
      <c r="CL120" s="9"/>
      <c r="CM120" s="9"/>
      <c r="CN120" s="9"/>
      <c r="CO120" s="9"/>
      <c r="CP120" s="9"/>
      <c r="CQ120" s="9"/>
      <c r="CR120" s="9"/>
      <c r="CS120" s="9"/>
      <c r="CT120" s="9"/>
      <c r="CU120" s="9"/>
      <c r="CV120" s="9"/>
      <c r="CW120" s="9"/>
      <c r="CX120" s="9"/>
      <c r="CY120" s="9"/>
      <c r="CZ120" s="9"/>
      <c r="DA120" s="9"/>
      <c r="DB120" s="9"/>
      <c r="DC120" s="9"/>
      <c r="DD120" s="9"/>
      <c r="DE120" s="9"/>
      <c r="DF120" s="9"/>
      <c r="DG120" s="9"/>
      <c r="DH120" s="9"/>
      <c r="DI120" s="9"/>
      <c r="DJ120" s="9"/>
      <c r="DK120" s="9"/>
      <c r="DL120" s="9"/>
      <c r="DM120" s="9"/>
      <c r="DN120" s="9"/>
      <c r="DO120" s="9"/>
      <c r="DP120" s="9"/>
      <c r="DQ120" s="9"/>
      <c r="DR120" s="9"/>
      <c r="DS120" s="9"/>
      <c r="DT120" s="9"/>
      <c r="DU120" s="9"/>
      <c r="DV120" s="9"/>
      <c r="DW120" s="9"/>
      <c r="DX120" s="9"/>
      <c r="DY120" s="9"/>
      <c r="DZ120" s="9"/>
      <c r="EA120" s="9"/>
      <c r="EB120" s="9"/>
      <c r="EC120" s="9"/>
      <c r="ED120" s="9"/>
      <c r="EE120" s="9"/>
      <c r="EF120" s="9"/>
      <c r="EG120" s="9"/>
      <c r="EH120" s="9"/>
      <c r="EI120" s="9"/>
      <c r="EJ120" s="9"/>
      <c r="EK120" s="9"/>
      <c r="EL120" s="9"/>
      <c r="EM120" s="9"/>
      <c r="EN120" s="9"/>
      <c r="EO120" s="9"/>
      <c r="EP120" s="9"/>
      <c r="EQ120" s="9"/>
      <c r="ER120" s="9"/>
      <c r="ES120" s="9"/>
      <c r="ET120" s="9"/>
      <c r="EU120" s="9"/>
      <c r="EV120" s="9"/>
      <c r="EW120" s="9"/>
      <c r="EX120" s="9"/>
      <c r="EY120" s="9"/>
      <c r="EZ120" s="9"/>
      <c r="FA120" s="9"/>
      <c r="FB120" s="9"/>
      <c r="FC120" s="9"/>
      <c r="FD120" s="9"/>
      <c r="FE120" s="9"/>
      <c r="FF120" s="9"/>
      <c r="FG120" s="9"/>
      <c r="FH120" s="9"/>
      <c r="FI120" s="9"/>
      <c r="FJ120" s="9"/>
      <c r="FK120" s="9"/>
      <c r="FL120" s="9"/>
      <c r="FM120" s="9"/>
      <c r="FN120" s="9"/>
      <c r="FO120" s="9"/>
      <c r="FP120" s="9"/>
      <c r="FQ120" s="9"/>
      <c r="FR120" s="9"/>
      <c r="FS120" s="9"/>
      <c r="FT120" s="9"/>
      <c r="FU120" s="9"/>
      <c r="FV120" s="9"/>
      <c r="FW120" s="9"/>
      <c r="FX120" s="9"/>
      <c r="FY120" s="9"/>
      <c r="FZ120" s="9"/>
      <c r="GA120" s="9"/>
      <c r="GB120" s="9"/>
      <c r="GC120" s="9"/>
      <c r="GD120" s="9"/>
      <c r="GE120" s="9"/>
      <c r="GF120" s="9"/>
      <c r="GG120" s="9"/>
      <c r="GH120" s="9"/>
      <c r="GI120" s="9"/>
      <c r="GJ120" s="9"/>
      <c r="GK120" s="9"/>
      <c r="GL120" s="9"/>
      <c r="GM120" s="9"/>
      <c r="GN120" s="9"/>
      <c r="GO120" s="9"/>
      <c r="GP120" s="9"/>
      <c r="GQ120" s="9"/>
      <c r="GR120" s="9"/>
      <c r="GS120" s="9"/>
      <c r="GT120" s="9"/>
      <c r="GU120" s="9"/>
      <c r="GV120" s="9"/>
      <c r="GW120" s="9"/>
      <c r="GX120" s="9"/>
      <c r="GY120" s="9"/>
      <c r="GZ120" s="9"/>
      <c r="HA120" s="9"/>
      <c r="HB120" s="9"/>
      <c r="HC120" s="9"/>
      <c r="HD120" s="9"/>
      <c r="HE120" s="9"/>
      <c r="HF120" s="9"/>
      <c r="HG120" s="9"/>
      <c r="HH120" s="9"/>
      <c r="HI120" s="9"/>
      <c r="HJ120" s="9"/>
      <c r="HK120" s="9"/>
      <c r="HL120" s="9"/>
      <c r="HM120" s="9"/>
      <c r="HN120" s="9"/>
      <c r="HO120" s="9"/>
    </row>
    <row r="121" spans="1:223" x14ac:dyDescent="0.2">
      <c r="A121" s="10" t="s">
        <v>117</v>
      </c>
      <c r="B121" s="10">
        <v>16</v>
      </c>
      <c r="C121" s="207">
        <v>0.35</v>
      </c>
      <c r="D121" s="207">
        <v>4.4999999999999998E-2</v>
      </c>
      <c r="E121" s="207">
        <v>0.35</v>
      </c>
      <c r="F121" s="207"/>
      <c r="G121" s="207">
        <v>2.5000000000000001E-2</v>
      </c>
      <c r="H121" s="207"/>
      <c r="I121" s="9" t="s">
        <v>154</v>
      </c>
      <c r="J121" s="9"/>
      <c r="K121" s="9"/>
      <c r="L121" s="9"/>
      <c r="M121" s="9"/>
      <c r="N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c r="CI121" s="9"/>
      <c r="CJ121" s="9"/>
      <c r="CK121" s="9"/>
      <c r="CL121" s="9"/>
      <c r="CM121" s="9"/>
      <c r="CN121" s="9"/>
      <c r="CO121" s="9"/>
      <c r="CP121" s="9"/>
      <c r="CQ121" s="9"/>
      <c r="CR121" s="9"/>
      <c r="CS121" s="9"/>
      <c r="CT121" s="9"/>
      <c r="CU121" s="9"/>
      <c r="CV121" s="9"/>
      <c r="CW121" s="9"/>
      <c r="CX121" s="9"/>
      <c r="CY121" s="9"/>
      <c r="CZ121" s="9"/>
      <c r="DA121" s="9"/>
      <c r="DB121" s="9"/>
      <c r="DC121" s="9"/>
      <c r="DD121" s="9"/>
      <c r="DE121" s="9"/>
      <c r="DF121" s="9"/>
      <c r="DG121" s="9"/>
      <c r="DH121" s="9"/>
      <c r="DI121" s="9"/>
      <c r="DJ121" s="9"/>
      <c r="DK121" s="9"/>
      <c r="DL121" s="9"/>
      <c r="DM121" s="9"/>
      <c r="DN121" s="9"/>
      <c r="DO121" s="9"/>
      <c r="DP121" s="9"/>
      <c r="DQ121" s="9"/>
      <c r="DR121" s="9"/>
      <c r="DS121" s="9"/>
      <c r="DT121" s="9"/>
      <c r="DU121" s="9"/>
      <c r="DV121" s="9"/>
      <c r="DW121" s="9"/>
      <c r="DX121" s="9"/>
      <c r="DY121" s="9"/>
      <c r="DZ121" s="9"/>
      <c r="EA121" s="9"/>
      <c r="EB121" s="9"/>
      <c r="EC121" s="9"/>
      <c r="ED121" s="9"/>
      <c r="EE121" s="9"/>
      <c r="EF121" s="9"/>
      <c r="EG121" s="9"/>
      <c r="EH121" s="9"/>
      <c r="EI121" s="9"/>
      <c r="EJ121" s="9"/>
      <c r="EK121" s="9"/>
      <c r="EL121" s="9"/>
      <c r="EM121" s="9"/>
      <c r="EN121" s="9"/>
      <c r="EO121" s="9"/>
      <c r="EP121" s="9"/>
      <c r="EQ121" s="9"/>
      <c r="ER121" s="9"/>
      <c r="ES121" s="9"/>
      <c r="ET121" s="9"/>
      <c r="EU121" s="9"/>
      <c r="EV121" s="9"/>
      <c r="EW121" s="9"/>
      <c r="EX121" s="9"/>
      <c r="EY121" s="9"/>
      <c r="EZ121" s="9"/>
      <c r="FA121" s="9"/>
      <c r="FB121" s="9"/>
      <c r="FC121" s="9"/>
      <c r="FD121" s="9"/>
      <c r="FE121" s="9"/>
      <c r="FF121" s="9"/>
      <c r="FG121" s="9"/>
      <c r="FH121" s="9"/>
      <c r="FI121" s="9"/>
      <c r="FJ121" s="9"/>
      <c r="FK121" s="9"/>
      <c r="FL121" s="9"/>
      <c r="FM121" s="9"/>
      <c r="FN121" s="9"/>
      <c r="FO121" s="9"/>
      <c r="FP121" s="9"/>
      <c r="FQ121" s="9"/>
      <c r="FR121" s="9"/>
      <c r="FS121" s="9"/>
      <c r="FT121" s="9"/>
      <c r="FU121" s="9"/>
      <c r="FV121" s="9"/>
      <c r="FW121" s="9"/>
      <c r="FX121" s="9"/>
      <c r="FY121" s="9"/>
      <c r="FZ121" s="9"/>
      <c r="GA121" s="9"/>
      <c r="GB121" s="9"/>
      <c r="GC121" s="9"/>
      <c r="GD121" s="9"/>
      <c r="GE121" s="9"/>
      <c r="GF121" s="9"/>
      <c r="GG121" s="9"/>
      <c r="GH121" s="9"/>
      <c r="GI121" s="9"/>
      <c r="GJ121" s="9"/>
      <c r="GK121" s="9"/>
      <c r="GL121" s="9"/>
      <c r="GM121" s="9"/>
      <c r="GN121" s="9"/>
      <c r="GO121" s="9"/>
      <c r="GP121" s="9"/>
      <c r="GQ121" s="9"/>
      <c r="GR121" s="9"/>
      <c r="GS121" s="9"/>
      <c r="GT121" s="9"/>
      <c r="GU121" s="9"/>
      <c r="GV121" s="9"/>
      <c r="GW121" s="9"/>
      <c r="GX121" s="9"/>
      <c r="GY121" s="9"/>
      <c r="GZ121" s="9"/>
      <c r="HA121" s="9"/>
      <c r="HB121" s="9"/>
      <c r="HC121" s="9"/>
      <c r="HD121" s="9"/>
      <c r="HE121" s="9"/>
      <c r="HF121" s="9"/>
      <c r="HG121" s="9"/>
      <c r="HH121" s="9"/>
      <c r="HI121" s="9"/>
      <c r="HJ121" s="9"/>
      <c r="HK121" s="9"/>
      <c r="HL121" s="9"/>
      <c r="HM121" s="9"/>
      <c r="HN121" s="9"/>
      <c r="HO121" s="9"/>
    </row>
    <row r="122" spans="1:223" x14ac:dyDescent="0.2">
      <c r="A122" s="56" t="s">
        <v>62</v>
      </c>
      <c r="B122" s="10">
        <v>17</v>
      </c>
      <c r="C122" s="207">
        <v>0.44</v>
      </c>
      <c r="D122" s="207">
        <v>0.06</v>
      </c>
      <c r="E122" s="207">
        <v>0.22</v>
      </c>
      <c r="F122" s="207"/>
      <c r="G122" s="207">
        <v>0.12</v>
      </c>
      <c r="H122" s="207"/>
      <c r="I122" s="9" t="s">
        <v>154</v>
      </c>
      <c r="J122" s="9"/>
      <c r="K122" s="9"/>
      <c r="L122" s="9"/>
      <c r="M122" s="9"/>
      <c r="N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c r="BY122" s="9"/>
      <c r="BZ122" s="9"/>
      <c r="CA122" s="9"/>
      <c r="CB122" s="9"/>
      <c r="CC122" s="9"/>
      <c r="CD122" s="9"/>
      <c r="CE122" s="9"/>
      <c r="CF122" s="9"/>
      <c r="CG122" s="9"/>
      <c r="CH122" s="9"/>
      <c r="CI122" s="9"/>
      <c r="CJ122" s="9"/>
      <c r="CK122" s="9"/>
      <c r="CL122" s="9"/>
      <c r="CM122" s="9"/>
      <c r="CN122" s="9"/>
      <c r="CO122" s="9"/>
      <c r="CP122" s="9"/>
      <c r="CQ122" s="9"/>
      <c r="CR122" s="9"/>
      <c r="CS122" s="9"/>
      <c r="CT122" s="9"/>
      <c r="CU122" s="9"/>
      <c r="CV122" s="9"/>
      <c r="CW122" s="9"/>
      <c r="CX122" s="9"/>
      <c r="CY122" s="9"/>
      <c r="CZ122" s="9"/>
      <c r="DA122" s="9"/>
      <c r="DB122" s="9"/>
      <c r="DC122" s="9"/>
      <c r="DD122" s="9"/>
      <c r="DE122" s="9"/>
      <c r="DF122" s="9"/>
      <c r="DG122" s="9"/>
      <c r="DH122" s="9"/>
      <c r="DI122" s="9"/>
      <c r="DJ122" s="9"/>
      <c r="DK122" s="9"/>
      <c r="DL122" s="9"/>
      <c r="DM122" s="9"/>
      <c r="DN122" s="9"/>
      <c r="DO122" s="9"/>
      <c r="DP122" s="9"/>
      <c r="DQ122" s="9"/>
      <c r="DR122" s="9"/>
      <c r="DS122" s="9"/>
      <c r="DT122" s="9"/>
      <c r="DU122" s="9"/>
      <c r="DV122" s="9"/>
      <c r="DW122" s="9"/>
      <c r="DX122" s="9"/>
      <c r="DY122" s="9"/>
      <c r="DZ122" s="9"/>
      <c r="EA122" s="9"/>
      <c r="EB122" s="9"/>
      <c r="EC122" s="9"/>
      <c r="ED122" s="9"/>
      <c r="EE122" s="9"/>
      <c r="EF122" s="9"/>
      <c r="EG122" s="9"/>
      <c r="EH122" s="9"/>
      <c r="EI122" s="9"/>
      <c r="EJ122" s="9"/>
      <c r="EK122" s="9"/>
      <c r="EL122" s="9"/>
      <c r="EM122" s="9"/>
      <c r="EN122" s="9"/>
      <c r="EO122" s="9"/>
      <c r="EP122" s="9"/>
      <c r="EQ122" s="9"/>
      <c r="ER122" s="9"/>
      <c r="ES122" s="9"/>
      <c r="ET122" s="9"/>
      <c r="EU122" s="9"/>
      <c r="EV122" s="9"/>
      <c r="EW122" s="9"/>
      <c r="EX122" s="9"/>
      <c r="EY122" s="9"/>
      <c r="EZ122" s="9"/>
      <c r="FA122" s="9"/>
      <c r="FB122" s="9"/>
      <c r="FC122" s="9"/>
      <c r="FD122" s="9"/>
      <c r="FE122" s="9"/>
      <c r="FF122" s="9"/>
      <c r="FG122" s="9"/>
      <c r="FH122" s="9"/>
      <c r="FI122" s="9"/>
      <c r="FJ122" s="9"/>
      <c r="FK122" s="9"/>
      <c r="FL122" s="9"/>
      <c r="FM122" s="9"/>
      <c r="FN122" s="9"/>
      <c r="FO122" s="9"/>
      <c r="FP122" s="9"/>
      <c r="FQ122" s="9"/>
      <c r="FR122" s="9"/>
      <c r="FS122" s="9"/>
      <c r="FT122" s="9"/>
      <c r="FU122" s="9"/>
      <c r="FV122" s="9"/>
      <c r="FW122" s="9"/>
      <c r="FX122" s="9"/>
      <c r="FY122" s="9"/>
      <c r="FZ122" s="9"/>
      <c r="GA122" s="9"/>
      <c r="GB122" s="9"/>
      <c r="GC122" s="9"/>
      <c r="GD122" s="9"/>
      <c r="GE122" s="9"/>
      <c r="GF122" s="9"/>
      <c r="GG122" s="9"/>
      <c r="GH122" s="9"/>
      <c r="GI122" s="9"/>
      <c r="GJ122" s="9"/>
      <c r="GK122" s="9"/>
      <c r="GL122" s="9"/>
      <c r="GM122" s="9"/>
      <c r="GN122" s="9"/>
      <c r="GO122" s="9"/>
      <c r="GP122" s="9"/>
      <c r="GQ122" s="9"/>
      <c r="GR122" s="9"/>
      <c r="GS122" s="9"/>
      <c r="GT122" s="9"/>
      <c r="GU122" s="9"/>
      <c r="GV122" s="9"/>
      <c r="GW122" s="9"/>
      <c r="GX122" s="9"/>
      <c r="GY122" s="9"/>
      <c r="GZ122" s="9"/>
      <c r="HA122" s="9"/>
      <c r="HB122" s="9"/>
      <c r="HC122" s="9"/>
      <c r="HD122" s="9"/>
      <c r="HE122" s="9"/>
      <c r="HF122" s="9"/>
      <c r="HG122" s="9"/>
      <c r="HH122" s="9"/>
      <c r="HI122" s="9"/>
      <c r="HJ122" s="9"/>
      <c r="HK122" s="9"/>
      <c r="HL122" s="9"/>
      <c r="HM122" s="9"/>
      <c r="HN122" s="9"/>
      <c r="HO122" s="9"/>
    </row>
    <row r="123" spans="1:223" x14ac:dyDescent="0.2">
      <c r="A123" s="10" t="s">
        <v>132</v>
      </c>
      <c r="B123" s="10">
        <v>18</v>
      </c>
      <c r="C123" s="207">
        <v>0.17</v>
      </c>
      <c r="D123" s="207">
        <v>4.4999999999999998E-2</v>
      </c>
      <c r="E123" s="207">
        <v>0.35</v>
      </c>
      <c r="F123" s="207"/>
      <c r="G123" s="207">
        <v>2.1999999999999999E-2</v>
      </c>
      <c r="H123" s="207"/>
      <c r="I123" s="9" t="s">
        <v>154</v>
      </c>
      <c r="J123" s="9"/>
      <c r="K123" s="9"/>
      <c r="L123" s="9"/>
      <c r="M123" s="9"/>
      <c r="N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N123" s="9"/>
      <c r="CO123" s="9"/>
      <c r="CP123" s="9"/>
      <c r="CQ123" s="9"/>
      <c r="CR123" s="9"/>
      <c r="CS123" s="9"/>
      <c r="CT123" s="9"/>
      <c r="CU123" s="9"/>
      <c r="CV123" s="9"/>
      <c r="CW123" s="9"/>
      <c r="CX123" s="9"/>
      <c r="CY123" s="9"/>
      <c r="CZ123" s="9"/>
      <c r="DA123" s="9"/>
      <c r="DB123" s="9"/>
      <c r="DC123" s="9"/>
      <c r="DD123" s="9"/>
      <c r="DE123" s="9"/>
      <c r="DF123" s="9"/>
      <c r="DG123" s="9"/>
      <c r="DH123" s="9"/>
      <c r="DI123" s="9"/>
      <c r="DJ123" s="9"/>
      <c r="DK123" s="9"/>
      <c r="DL123" s="9"/>
      <c r="DM123" s="9"/>
      <c r="DN123" s="9"/>
      <c r="DO123" s="9"/>
      <c r="DP123" s="9"/>
      <c r="DQ123" s="9"/>
      <c r="DR123" s="9"/>
      <c r="DS123" s="9"/>
      <c r="DT123" s="9"/>
      <c r="DU123" s="9"/>
      <c r="DV123" s="9"/>
      <c r="DW123" s="9"/>
      <c r="DX123" s="9"/>
      <c r="DY123" s="9"/>
      <c r="DZ123" s="9"/>
      <c r="EA123" s="9"/>
      <c r="EB123" s="9"/>
      <c r="EC123" s="9"/>
      <c r="ED123" s="9"/>
      <c r="EE123" s="9"/>
      <c r="EF123" s="9"/>
      <c r="EG123" s="9"/>
      <c r="EH123" s="9"/>
      <c r="EI123" s="9"/>
      <c r="EJ123" s="9"/>
      <c r="EK123" s="9"/>
      <c r="EL123" s="9"/>
      <c r="EM123" s="9"/>
      <c r="EN123" s="9"/>
      <c r="EO123" s="9"/>
      <c r="EP123" s="9"/>
      <c r="EQ123" s="9"/>
      <c r="ER123" s="9"/>
      <c r="ES123" s="9"/>
      <c r="ET123" s="9"/>
      <c r="EU123" s="9"/>
      <c r="EV123" s="9"/>
      <c r="EW123" s="9"/>
      <c r="EX123" s="9"/>
      <c r="EY123" s="9"/>
      <c r="EZ123" s="9"/>
      <c r="FA123" s="9"/>
      <c r="FB123" s="9"/>
      <c r="FC123" s="9"/>
      <c r="FD123" s="9"/>
      <c r="FE123" s="9"/>
      <c r="FF123" s="9"/>
      <c r="FG123" s="9"/>
      <c r="FH123" s="9"/>
      <c r="FI123" s="9"/>
      <c r="FJ123" s="9"/>
      <c r="FK123" s="9"/>
      <c r="FL123" s="9"/>
      <c r="FM123" s="9"/>
      <c r="FN123" s="9"/>
      <c r="FO123" s="9"/>
      <c r="FP123" s="9"/>
      <c r="FQ123" s="9"/>
      <c r="FR123" s="9"/>
      <c r="FS123" s="9"/>
      <c r="FT123" s="9"/>
      <c r="FU123" s="9"/>
      <c r="FV123" s="9"/>
      <c r="FW123" s="9"/>
      <c r="FX123" s="9"/>
      <c r="FY123" s="9"/>
      <c r="FZ123" s="9"/>
      <c r="GA123" s="9"/>
      <c r="GB123" s="9"/>
      <c r="GC123" s="9"/>
      <c r="GD123" s="9"/>
      <c r="GE123" s="9"/>
      <c r="GF123" s="9"/>
      <c r="GG123" s="9"/>
      <c r="GH123" s="9"/>
      <c r="GI123" s="9"/>
      <c r="GJ123" s="9"/>
      <c r="GK123" s="9"/>
      <c r="GL123" s="9"/>
      <c r="GM123" s="9"/>
      <c r="GN123" s="9"/>
      <c r="GO123" s="9"/>
      <c r="GP123" s="9"/>
      <c r="GQ123" s="9"/>
      <c r="GR123" s="9"/>
      <c r="GS123" s="9"/>
      <c r="GT123" s="9"/>
      <c r="GU123" s="9"/>
      <c r="GV123" s="9"/>
      <c r="GW123" s="9"/>
      <c r="GX123" s="9"/>
      <c r="GY123" s="9"/>
      <c r="GZ123" s="9"/>
      <c r="HA123" s="9"/>
      <c r="HB123" s="9"/>
      <c r="HC123" s="9"/>
      <c r="HD123" s="9"/>
      <c r="HE123" s="9"/>
      <c r="HF123" s="9"/>
      <c r="HG123" s="9"/>
      <c r="HH123" s="9"/>
      <c r="HI123" s="9"/>
      <c r="HJ123" s="9"/>
      <c r="HK123" s="9"/>
      <c r="HL123" s="9"/>
      <c r="HM123" s="9"/>
      <c r="HN123" s="9"/>
      <c r="HO123" s="9"/>
    </row>
    <row r="124" spans="1:223" x14ac:dyDescent="0.2">
      <c r="A124" s="56" t="s">
        <v>118</v>
      </c>
      <c r="B124" s="10">
        <v>19</v>
      </c>
      <c r="C124" s="207">
        <v>0.23</v>
      </c>
      <c r="D124" s="207">
        <v>1.2E-2</v>
      </c>
      <c r="E124" s="207">
        <v>0.5</v>
      </c>
      <c r="F124" s="207"/>
      <c r="G124" s="207">
        <v>1.4999999999999999E-2</v>
      </c>
      <c r="H124" s="207"/>
      <c r="I124" s="9" t="s">
        <v>154</v>
      </c>
      <c r="J124" s="9"/>
      <c r="K124" s="9"/>
      <c r="L124" s="9"/>
      <c r="M124" s="9"/>
      <c r="N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c r="CN124" s="9"/>
      <c r="CO124" s="9"/>
      <c r="CP124" s="9"/>
      <c r="CQ124" s="9"/>
      <c r="CR124" s="9"/>
      <c r="CS124" s="9"/>
      <c r="CT124" s="9"/>
      <c r="CU124" s="9"/>
      <c r="CV124" s="9"/>
      <c r="CW124" s="9"/>
      <c r="CX124" s="9"/>
      <c r="CY124" s="9"/>
      <c r="CZ124" s="9"/>
      <c r="DA124" s="9"/>
      <c r="DB124" s="9"/>
      <c r="DC124" s="9"/>
      <c r="DD124" s="9"/>
      <c r="DE124" s="9"/>
      <c r="DF124" s="9"/>
      <c r="DG124" s="9"/>
      <c r="DH124" s="9"/>
      <c r="DI124" s="9"/>
      <c r="DJ124" s="9"/>
      <c r="DK124" s="9"/>
      <c r="DL124" s="9"/>
      <c r="DM124" s="9"/>
      <c r="DN124" s="9"/>
      <c r="DO124" s="9"/>
      <c r="DP124" s="9"/>
      <c r="DQ124" s="9"/>
      <c r="DR124" s="9"/>
      <c r="DS124" s="9"/>
      <c r="DT124" s="9"/>
      <c r="DU124" s="9"/>
      <c r="DV124" s="9"/>
      <c r="DW124" s="9"/>
      <c r="DX124" s="9"/>
      <c r="DY124" s="9"/>
      <c r="DZ124" s="9"/>
      <c r="EA124" s="9"/>
      <c r="EB124" s="9"/>
      <c r="EC124" s="9"/>
      <c r="ED124" s="9"/>
      <c r="EE124" s="9"/>
      <c r="EF124" s="9"/>
      <c r="EG124" s="9"/>
      <c r="EH124" s="9"/>
      <c r="EI124" s="9"/>
      <c r="EJ124" s="9"/>
      <c r="EK124" s="9"/>
      <c r="EL124" s="9"/>
      <c r="EM124" s="9"/>
      <c r="EN124" s="9"/>
      <c r="EO124" s="9"/>
      <c r="EP124" s="9"/>
      <c r="EQ124" s="9"/>
      <c r="ER124" s="9"/>
      <c r="ES124" s="9"/>
      <c r="ET124" s="9"/>
      <c r="EU124" s="9"/>
      <c r="EV124" s="9"/>
      <c r="EW124" s="9"/>
      <c r="EX124" s="9"/>
      <c r="EY124" s="9"/>
      <c r="EZ124" s="9"/>
      <c r="FA124" s="9"/>
      <c r="FB124" s="9"/>
      <c r="FC124" s="9"/>
      <c r="FD124" s="9"/>
      <c r="FE124" s="9"/>
      <c r="FF124" s="9"/>
      <c r="FG124" s="9"/>
      <c r="FH124" s="9"/>
      <c r="FI124" s="9"/>
      <c r="FJ124" s="9"/>
      <c r="FK124" s="9"/>
      <c r="FL124" s="9"/>
      <c r="FM124" s="9"/>
      <c r="FN124" s="9"/>
      <c r="FO124" s="9"/>
      <c r="FP124" s="9"/>
      <c r="FQ124" s="9"/>
      <c r="FR124" s="9"/>
      <c r="FS124" s="9"/>
      <c r="FT124" s="9"/>
      <c r="FU124" s="9"/>
      <c r="FV124" s="9"/>
      <c r="FW124" s="9"/>
      <c r="FX124" s="9"/>
      <c r="FY124" s="9"/>
      <c r="FZ124" s="9"/>
      <c r="GA124" s="9"/>
      <c r="GB124" s="9"/>
      <c r="GC124" s="9"/>
      <c r="GD124" s="9"/>
      <c r="GE124" s="9"/>
      <c r="GF124" s="9"/>
      <c r="GG124" s="9"/>
      <c r="GH124" s="9"/>
      <c r="GI124" s="9"/>
      <c r="GJ124" s="9"/>
      <c r="GK124" s="9"/>
      <c r="GL124" s="9"/>
      <c r="GM124" s="9"/>
      <c r="GN124" s="9"/>
      <c r="GO124" s="9"/>
      <c r="GP124" s="9"/>
      <c r="GQ124" s="9"/>
      <c r="GR124" s="9"/>
      <c r="GS124" s="9"/>
      <c r="GT124" s="9"/>
      <c r="GU124" s="9"/>
      <c r="GV124" s="9"/>
      <c r="GW124" s="9"/>
      <c r="GX124" s="9"/>
      <c r="GY124" s="9"/>
      <c r="GZ124" s="9"/>
      <c r="HA124" s="9"/>
      <c r="HB124" s="9"/>
      <c r="HC124" s="9"/>
      <c r="HD124" s="9"/>
      <c r="HE124" s="9"/>
      <c r="HF124" s="9"/>
      <c r="HG124" s="9"/>
      <c r="HH124" s="9"/>
      <c r="HI124" s="9"/>
      <c r="HJ124" s="9"/>
      <c r="HK124" s="9"/>
      <c r="HL124" s="9"/>
      <c r="HM124" s="9"/>
      <c r="HN124" s="9"/>
      <c r="HO124" s="9"/>
    </row>
    <row r="125" spans="1:223" x14ac:dyDescent="0.2">
      <c r="A125" s="56" t="s">
        <v>75</v>
      </c>
      <c r="B125" s="10">
        <v>20</v>
      </c>
      <c r="C125" s="207">
        <v>0.25</v>
      </c>
      <c r="D125" s="207">
        <v>0.06</v>
      </c>
      <c r="E125" s="207">
        <v>0.7</v>
      </c>
      <c r="F125" s="207">
        <v>4.9000000000000002E-2</v>
      </c>
      <c r="G125" s="207">
        <v>6.5000000000000002E-2</v>
      </c>
      <c r="H125" s="207">
        <v>1.7000000000000001E-2</v>
      </c>
      <c r="I125" s="9" t="s">
        <v>154</v>
      </c>
      <c r="J125" s="9"/>
      <c r="K125" s="9"/>
      <c r="L125" s="9"/>
      <c r="M125" s="9"/>
      <c r="N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c r="BY125" s="9"/>
      <c r="BZ125" s="9"/>
      <c r="CA125" s="9"/>
      <c r="CB125" s="9"/>
      <c r="CC125" s="9"/>
      <c r="CD125" s="9"/>
      <c r="CE125" s="9"/>
      <c r="CF125" s="9"/>
      <c r="CG125" s="9"/>
      <c r="CH125" s="9"/>
      <c r="CI125" s="9"/>
      <c r="CJ125" s="9"/>
      <c r="CK125" s="9"/>
      <c r="CL125" s="9"/>
      <c r="CM125" s="9"/>
      <c r="CN125" s="9"/>
      <c r="CO125" s="9"/>
      <c r="CP125" s="9"/>
      <c r="CQ125" s="9"/>
      <c r="CR125" s="9"/>
      <c r="CS125" s="9"/>
      <c r="CT125" s="9"/>
      <c r="CU125" s="9"/>
      <c r="CV125" s="9"/>
      <c r="CW125" s="9"/>
      <c r="CX125" s="9"/>
      <c r="CY125" s="9"/>
      <c r="CZ125" s="9"/>
      <c r="DA125" s="9"/>
      <c r="DB125" s="9"/>
      <c r="DC125" s="9"/>
      <c r="DD125" s="9"/>
      <c r="DE125" s="9"/>
      <c r="DF125" s="9"/>
      <c r="DG125" s="9"/>
      <c r="DH125" s="9"/>
      <c r="DI125" s="9"/>
      <c r="DJ125" s="9"/>
      <c r="DK125" s="9"/>
      <c r="DL125" s="9"/>
      <c r="DM125" s="9"/>
      <c r="DN125" s="9"/>
      <c r="DO125" s="9"/>
      <c r="DP125" s="9"/>
      <c r="DQ125" s="9"/>
      <c r="DR125" s="9"/>
      <c r="DS125" s="9"/>
      <c r="DT125" s="9"/>
      <c r="DU125" s="9"/>
      <c r="DV125" s="9"/>
      <c r="DW125" s="9"/>
      <c r="DX125" s="9"/>
      <c r="DY125" s="9"/>
      <c r="DZ125" s="9"/>
      <c r="EA125" s="9"/>
      <c r="EB125" s="9"/>
      <c r="EC125" s="9"/>
      <c r="ED125" s="9"/>
      <c r="EE125" s="9"/>
      <c r="EF125" s="9"/>
      <c r="EG125" s="9"/>
      <c r="EH125" s="9"/>
      <c r="EI125" s="9"/>
      <c r="EJ125" s="9"/>
      <c r="EK125" s="9"/>
      <c r="EL125" s="9"/>
      <c r="EM125" s="9"/>
      <c r="EN125" s="9"/>
      <c r="EO125" s="9"/>
      <c r="EP125" s="9"/>
      <c r="EQ125" s="9"/>
      <c r="ER125" s="9"/>
      <c r="ES125" s="9"/>
      <c r="ET125" s="9"/>
      <c r="EU125" s="9"/>
      <c r="EV125" s="9"/>
      <c r="EW125" s="9"/>
      <c r="EX125" s="9"/>
      <c r="EY125" s="9"/>
      <c r="EZ125" s="9"/>
      <c r="FA125" s="9"/>
      <c r="FB125" s="9"/>
      <c r="FC125" s="9"/>
      <c r="FD125" s="9"/>
      <c r="FE125" s="9"/>
      <c r="FF125" s="9"/>
      <c r="FG125" s="9"/>
      <c r="FH125" s="9"/>
      <c r="FI125" s="9"/>
      <c r="FJ125" s="9"/>
      <c r="FK125" s="9"/>
      <c r="FL125" s="9"/>
      <c r="FM125" s="9"/>
      <c r="FN125" s="9"/>
      <c r="FO125" s="9"/>
      <c r="FP125" s="9"/>
      <c r="FQ125" s="9"/>
      <c r="FR125" s="9"/>
      <c r="FS125" s="9"/>
      <c r="FT125" s="9"/>
      <c r="FU125" s="9"/>
      <c r="FV125" s="9"/>
      <c r="FW125" s="9"/>
      <c r="FX125" s="9"/>
      <c r="FY125" s="9"/>
      <c r="FZ125" s="9"/>
      <c r="GA125" s="9"/>
      <c r="GB125" s="9"/>
      <c r="GC125" s="9"/>
      <c r="GD125" s="9"/>
      <c r="GE125" s="9"/>
      <c r="GF125" s="9"/>
      <c r="GG125" s="9"/>
      <c r="GH125" s="9"/>
      <c r="GI125" s="9"/>
      <c r="GJ125" s="9"/>
      <c r="GK125" s="9"/>
      <c r="GL125" s="9"/>
      <c r="GM125" s="9"/>
      <c r="GN125" s="9"/>
      <c r="GO125" s="9"/>
      <c r="GP125" s="9"/>
      <c r="GQ125" s="9"/>
      <c r="GR125" s="9"/>
      <c r="GS125" s="9"/>
      <c r="GT125" s="9"/>
      <c r="GU125" s="9"/>
      <c r="GV125" s="9"/>
      <c r="GW125" s="9"/>
      <c r="GX125" s="9"/>
      <c r="GY125" s="9"/>
      <c r="GZ125" s="9"/>
      <c r="HA125" s="9"/>
      <c r="HB125" s="9"/>
      <c r="HC125" s="9"/>
      <c r="HD125" s="9"/>
      <c r="HE125" s="9"/>
      <c r="HF125" s="9"/>
      <c r="HG125" s="9"/>
      <c r="HH125" s="9"/>
      <c r="HI125" s="9"/>
      <c r="HJ125" s="9"/>
      <c r="HK125" s="9"/>
      <c r="HL125" s="9"/>
      <c r="HM125" s="9"/>
      <c r="HN125" s="9"/>
      <c r="HO125" s="9"/>
    </row>
    <row r="126" spans="1:223" x14ac:dyDescent="0.2">
      <c r="A126" s="56" t="s">
        <v>76</v>
      </c>
      <c r="B126" s="10">
        <v>21</v>
      </c>
      <c r="C126" s="207">
        <v>0.4</v>
      </c>
      <c r="D126" s="207">
        <v>0.05</v>
      </c>
      <c r="E126" s="207">
        <v>0.55000000000000004</v>
      </c>
      <c r="F126" s="207"/>
      <c r="G126" s="207">
        <v>2.1999999999999999E-2</v>
      </c>
      <c r="H126" s="207"/>
      <c r="I126" s="9" t="s">
        <v>154</v>
      </c>
      <c r="J126" s="9"/>
      <c r="K126" s="9"/>
      <c r="L126" s="9"/>
      <c r="M126" s="9"/>
      <c r="N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
      <c r="CH126" s="9"/>
      <c r="CI126" s="9"/>
      <c r="CJ126" s="9"/>
      <c r="CK126" s="9"/>
      <c r="CL126" s="9"/>
      <c r="CM126" s="9"/>
      <c r="CN126" s="9"/>
      <c r="CO126" s="9"/>
      <c r="CP126" s="9"/>
      <c r="CQ126" s="9"/>
      <c r="CR126" s="9"/>
      <c r="CS126" s="9"/>
      <c r="CT126" s="9"/>
      <c r="CU126" s="9"/>
      <c r="CV126" s="9"/>
      <c r="CW126" s="9"/>
      <c r="CX126" s="9"/>
      <c r="CY126" s="9"/>
      <c r="CZ126" s="9"/>
      <c r="DA126" s="9"/>
      <c r="DB126" s="9"/>
      <c r="DC126" s="9"/>
      <c r="DD126" s="9"/>
      <c r="DE126" s="9"/>
      <c r="DF126" s="9"/>
      <c r="DG126" s="9"/>
      <c r="DH126" s="9"/>
      <c r="DI126" s="9"/>
      <c r="DJ126" s="9"/>
      <c r="DK126" s="9"/>
      <c r="DL126" s="9"/>
      <c r="DM126" s="9"/>
      <c r="DN126" s="9"/>
      <c r="DO126" s="9"/>
      <c r="DP126" s="9"/>
      <c r="DQ126" s="9"/>
      <c r="DR126" s="9"/>
      <c r="DS126" s="9"/>
      <c r="DT126" s="9"/>
      <c r="DU126" s="9"/>
      <c r="DV126" s="9"/>
      <c r="DW126" s="9"/>
      <c r="DX126" s="9"/>
      <c r="DY126" s="9"/>
      <c r="DZ126" s="9"/>
      <c r="EA126" s="9"/>
      <c r="EB126" s="9"/>
      <c r="EC126" s="9"/>
      <c r="ED126" s="9"/>
      <c r="EE126" s="9"/>
      <c r="EF126" s="9"/>
      <c r="EG126" s="9"/>
      <c r="EH126" s="9"/>
      <c r="EI126" s="9"/>
      <c r="EJ126" s="9"/>
      <c r="EK126" s="9"/>
      <c r="EL126" s="9"/>
      <c r="EM126" s="9"/>
      <c r="EN126" s="9"/>
      <c r="EO126" s="9"/>
      <c r="EP126" s="9"/>
      <c r="EQ126" s="9"/>
      <c r="ER126" s="9"/>
      <c r="ES126" s="9"/>
      <c r="ET126" s="9"/>
      <c r="EU126" s="9"/>
      <c r="EV126" s="9"/>
      <c r="EW126" s="9"/>
      <c r="EX126" s="9"/>
      <c r="EY126" s="9"/>
      <c r="EZ126" s="9"/>
      <c r="FA126" s="9"/>
      <c r="FB126" s="9"/>
      <c r="FC126" s="9"/>
      <c r="FD126" s="9"/>
      <c r="FE126" s="9"/>
      <c r="FF126" s="9"/>
      <c r="FG126" s="9"/>
      <c r="FH126" s="9"/>
      <c r="FI126" s="9"/>
      <c r="FJ126" s="9"/>
      <c r="FK126" s="9"/>
      <c r="FL126" s="9"/>
      <c r="FM126" s="9"/>
      <c r="FN126" s="9"/>
      <c r="FO126" s="9"/>
      <c r="FP126" s="9"/>
      <c r="FQ126" s="9"/>
      <c r="FR126" s="9"/>
      <c r="FS126" s="9"/>
      <c r="FT126" s="9"/>
      <c r="FU126" s="9"/>
      <c r="FV126" s="9"/>
      <c r="FW126" s="9"/>
      <c r="FX126" s="9"/>
      <c r="FY126" s="9"/>
      <c r="FZ126" s="9"/>
      <c r="GA126" s="9"/>
      <c r="GB126" s="9"/>
      <c r="GC126" s="9"/>
      <c r="GD126" s="9"/>
      <c r="GE126" s="9"/>
      <c r="GF126" s="9"/>
      <c r="GG126" s="9"/>
      <c r="GH126" s="9"/>
      <c r="GI126" s="9"/>
      <c r="GJ126" s="9"/>
      <c r="GK126" s="9"/>
      <c r="GL126" s="9"/>
      <c r="GM126" s="9"/>
      <c r="GN126" s="9"/>
      <c r="GO126" s="9"/>
      <c r="GP126" s="9"/>
      <c r="GQ126" s="9"/>
      <c r="GR126" s="9"/>
      <c r="GS126" s="9"/>
      <c r="GT126" s="9"/>
      <c r="GU126" s="9"/>
      <c r="GV126" s="9"/>
      <c r="GW126" s="9"/>
      <c r="GX126" s="9"/>
      <c r="GY126" s="9"/>
      <c r="GZ126" s="9"/>
      <c r="HA126" s="9"/>
      <c r="HB126" s="9"/>
      <c r="HC126" s="9"/>
      <c r="HD126" s="9"/>
      <c r="HE126" s="9"/>
      <c r="HF126" s="9"/>
      <c r="HG126" s="9"/>
      <c r="HH126" s="9"/>
      <c r="HI126" s="9"/>
      <c r="HJ126" s="9"/>
      <c r="HK126" s="9"/>
      <c r="HL126" s="9"/>
      <c r="HM126" s="9"/>
      <c r="HN126" s="9"/>
      <c r="HO126" s="9"/>
    </row>
    <row r="127" spans="1:223" x14ac:dyDescent="0.2">
      <c r="A127" s="10" t="s">
        <v>119</v>
      </c>
      <c r="B127" s="10">
        <v>22</v>
      </c>
      <c r="C127" s="207">
        <v>0.42</v>
      </c>
      <c r="D127" s="207">
        <v>0.06</v>
      </c>
      <c r="E127" s="207">
        <v>0.7</v>
      </c>
      <c r="F127" s="207">
        <v>0.04</v>
      </c>
      <c r="G127" s="207">
        <v>5.5E-2</v>
      </c>
      <c r="H127" s="207">
        <v>0.04</v>
      </c>
      <c r="I127" s="9" t="s">
        <v>154</v>
      </c>
      <c r="J127" s="9"/>
      <c r="K127" s="9"/>
      <c r="L127" s="9"/>
      <c r="M127" s="9"/>
      <c r="N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
      <c r="CH127" s="9"/>
      <c r="CI127" s="9"/>
      <c r="CJ127" s="9"/>
      <c r="CK127" s="9"/>
      <c r="CL127" s="9"/>
      <c r="CM127" s="9"/>
      <c r="CN127" s="9"/>
      <c r="CO127" s="9"/>
      <c r="CP127" s="9"/>
      <c r="CQ127" s="9"/>
      <c r="CR127" s="9"/>
      <c r="CS127" s="9"/>
      <c r="CT127" s="9"/>
      <c r="CU127" s="9"/>
      <c r="CV127" s="9"/>
      <c r="CW127" s="9"/>
      <c r="CX127" s="9"/>
      <c r="CY127" s="9"/>
      <c r="CZ127" s="9"/>
      <c r="DA127" s="9"/>
      <c r="DB127" s="9"/>
      <c r="DC127" s="9"/>
      <c r="DD127" s="9"/>
      <c r="DE127" s="9"/>
      <c r="DF127" s="9"/>
      <c r="DG127" s="9"/>
      <c r="DH127" s="9"/>
      <c r="DI127" s="9"/>
      <c r="DJ127" s="9"/>
      <c r="DK127" s="9"/>
      <c r="DL127" s="9"/>
      <c r="DM127" s="9"/>
      <c r="DN127" s="9"/>
      <c r="DO127" s="9"/>
      <c r="DP127" s="9"/>
      <c r="DQ127" s="9"/>
      <c r="DR127" s="9"/>
      <c r="DS127" s="9"/>
      <c r="DT127" s="9"/>
      <c r="DU127" s="9"/>
      <c r="DV127" s="9"/>
      <c r="DW127" s="9"/>
      <c r="DX127" s="9"/>
      <c r="DY127" s="9"/>
      <c r="DZ127" s="9"/>
      <c r="EA127" s="9"/>
      <c r="EB127" s="9"/>
      <c r="EC127" s="9"/>
      <c r="ED127" s="9"/>
      <c r="EE127" s="9"/>
      <c r="EF127" s="9"/>
      <c r="EG127" s="9"/>
      <c r="EH127" s="9"/>
      <c r="EI127" s="9"/>
      <c r="EJ127" s="9"/>
      <c r="EK127" s="9"/>
      <c r="EL127" s="9"/>
      <c r="EM127" s="9"/>
      <c r="EN127" s="9"/>
      <c r="EO127" s="9"/>
      <c r="EP127" s="9"/>
      <c r="EQ127" s="9"/>
      <c r="ER127" s="9"/>
      <c r="ES127" s="9"/>
      <c r="ET127" s="9"/>
      <c r="EU127" s="9"/>
      <c r="EV127" s="9"/>
      <c r="EW127" s="9"/>
      <c r="EX127" s="9"/>
      <c r="EY127" s="9"/>
      <c r="EZ127" s="9"/>
      <c r="FA127" s="9"/>
      <c r="FB127" s="9"/>
      <c r="FC127" s="9"/>
      <c r="FD127" s="9"/>
      <c r="FE127" s="9"/>
      <c r="FF127" s="9"/>
      <c r="FG127" s="9"/>
      <c r="FH127" s="9"/>
      <c r="FI127" s="9"/>
      <c r="FJ127" s="9"/>
      <c r="FK127" s="9"/>
      <c r="FL127" s="9"/>
      <c r="FM127" s="9"/>
      <c r="FN127" s="9"/>
      <c r="FO127" s="9"/>
      <c r="FP127" s="9"/>
      <c r="FQ127" s="9"/>
      <c r="FR127" s="9"/>
      <c r="FS127" s="9"/>
      <c r="FT127" s="9"/>
      <c r="FU127" s="9"/>
      <c r="FV127" s="9"/>
      <c r="FW127" s="9"/>
      <c r="FX127" s="9"/>
      <c r="FY127" s="9"/>
      <c r="FZ127" s="9"/>
      <c r="GA127" s="9"/>
      <c r="GB127" s="9"/>
      <c r="GC127" s="9"/>
      <c r="GD127" s="9"/>
      <c r="GE127" s="9"/>
      <c r="GF127" s="9"/>
      <c r="GG127" s="9"/>
      <c r="GH127" s="9"/>
      <c r="GI127" s="9"/>
      <c r="GJ127" s="9"/>
      <c r="GK127" s="9"/>
      <c r="GL127" s="9"/>
      <c r="GM127" s="9"/>
      <c r="GN127" s="9"/>
      <c r="GO127" s="9"/>
      <c r="GP127" s="9"/>
      <c r="GQ127" s="9"/>
      <c r="GR127" s="9"/>
      <c r="GS127" s="9"/>
      <c r="GT127" s="9"/>
      <c r="GU127" s="9"/>
      <c r="GV127" s="9"/>
      <c r="GW127" s="9"/>
      <c r="GX127" s="9"/>
      <c r="GY127" s="9"/>
      <c r="GZ127" s="9"/>
      <c r="HA127" s="9"/>
      <c r="HB127" s="9"/>
      <c r="HC127" s="9"/>
      <c r="HD127" s="9"/>
      <c r="HE127" s="9"/>
      <c r="HF127" s="9"/>
      <c r="HG127" s="9"/>
      <c r="HH127" s="9"/>
      <c r="HI127" s="9"/>
      <c r="HJ127" s="9"/>
      <c r="HK127" s="9"/>
      <c r="HL127" s="9"/>
      <c r="HM127" s="9"/>
      <c r="HN127" s="9"/>
      <c r="HO127" s="9"/>
    </row>
    <row r="128" spans="1:223" x14ac:dyDescent="0.2">
      <c r="A128" s="56" t="s">
        <v>64</v>
      </c>
      <c r="B128" s="10">
        <v>23</v>
      </c>
      <c r="C128" s="207">
        <v>0.33</v>
      </c>
      <c r="D128" s="207">
        <v>4.5999999999999999E-2</v>
      </c>
      <c r="E128" s="207">
        <v>0.4</v>
      </c>
      <c r="F128" s="207">
        <v>6.0000000000000001E-3</v>
      </c>
      <c r="G128" s="207">
        <v>1.6E-2</v>
      </c>
      <c r="H128" s="207">
        <v>3.4000000000000002E-2</v>
      </c>
      <c r="I128" s="9" t="s">
        <v>154</v>
      </c>
      <c r="J128" s="9"/>
      <c r="K128" s="9"/>
      <c r="L128" s="9"/>
      <c r="M128" s="9"/>
      <c r="N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c r="BZ128" s="9"/>
      <c r="CA128" s="9"/>
      <c r="CB128" s="9"/>
      <c r="CC128" s="9"/>
      <c r="CD128" s="9"/>
      <c r="CE128" s="9"/>
      <c r="CF128" s="9"/>
      <c r="CG128" s="9"/>
      <c r="CH128" s="9"/>
      <c r="CI128" s="9"/>
      <c r="CJ128" s="9"/>
      <c r="CK128" s="9"/>
      <c r="CL128" s="9"/>
      <c r="CM128" s="9"/>
      <c r="CN128" s="9"/>
      <c r="CO128" s="9"/>
      <c r="CP128" s="9"/>
      <c r="CQ128" s="9"/>
      <c r="CR128" s="9"/>
      <c r="CS128" s="9"/>
      <c r="CT128" s="9"/>
      <c r="CU128" s="9"/>
      <c r="CV128" s="9"/>
      <c r="CW128" s="9"/>
      <c r="CX128" s="9"/>
      <c r="CY128" s="9"/>
      <c r="CZ128" s="9"/>
      <c r="DA128" s="9"/>
      <c r="DB128" s="9"/>
      <c r="DC128" s="9"/>
      <c r="DD128" s="9"/>
      <c r="DE128" s="9"/>
      <c r="DF128" s="9"/>
      <c r="DG128" s="9"/>
      <c r="DH128" s="9"/>
      <c r="DI128" s="9"/>
      <c r="DJ128" s="9"/>
      <c r="DK128" s="9"/>
      <c r="DL128" s="9"/>
      <c r="DM128" s="9"/>
      <c r="DN128" s="9"/>
      <c r="DO128" s="9"/>
      <c r="DP128" s="9"/>
      <c r="DQ128" s="9"/>
      <c r="DR128" s="9"/>
      <c r="DS128" s="9"/>
      <c r="DT128" s="9"/>
      <c r="DU128" s="9"/>
      <c r="DV128" s="9"/>
      <c r="DW128" s="9"/>
      <c r="DX128" s="9"/>
      <c r="DY128" s="9"/>
      <c r="DZ128" s="9"/>
      <c r="EA128" s="9"/>
      <c r="EB128" s="9"/>
      <c r="EC128" s="9"/>
      <c r="ED128" s="9"/>
      <c r="EE128" s="9"/>
      <c r="EF128" s="9"/>
      <c r="EG128" s="9"/>
      <c r="EH128" s="9"/>
      <c r="EI128" s="9"/>
      <c r="EJ128" s="9"/>
      <c r="EK128" s="9"/>
      <c r="EL128" s="9"/>
      <c r="EM128" s="9"/>
      <c r="EN128" s="9"/>
      <c r="EO128" s="9"/>
      <c r="EP128" s="9"/>
      <c r="EQ128" s="9"/>
      <c r="ER128" s="9"/>
      <c r="ES128" s="9"/>
      <c r="ET128" s="9"/>
      <c r="EU128" s="9"/>
      <c r="EV128" s="9"/>
      <c r="EW128" s="9"/>
      <c r="EX128" s="9"/>
      <c r="EY128" s="9"/>
      <c r="EZ128" s="9"/>
      <c r="FA128" s="9"/>
      <c r="FB128" s="9"/>
      <c r="FC128" s="9"/>
      <c r="FD128" s="9"/>
      <c r="FE128" s="9"/>
      <c r="FF128" s="9"/>
      <c r="FG128" s="9"/>
      <c r="FH128" s="9"/>
      <c r="FI128" s="9"/>
      <c r="FJ128" s="9"/>
      <c r="FK128" s="9"/>
      <c r="FL128" s="9"/>
      <c r="FM128" s="9"/>
      <c r="FN128" s="9"/>
      <c r="FO128" s="9"/>
      <c r="FP128" s="9"/>
      <c r="FQ128" s="9"/>
      <c r="FR128" s="9"/>
      <c r="FS128" s="9"/>
      <c r="FT128" s="9"/>
      <c r="FU128" s="9"/>
      <c r="FV128" s="9"/>
      <c r="FW128" s="9"/>
      <c r="FX128" s="9"/>
      <c r="FY128" s="9"/>
      <c r="FZ128" s="9"/>
      <c r="GA128" s="9"/>
      <c r="GB128" s="9"/>
      <c r="GC128" s="9"/>
      <c r="GD128" s="9"/>
      <c r="GE128" s="9"/>
      <c r="GF128" s="9"/>
      <c r="GG128" s="9"/>
      <c r="GH128" s="9"/>
      <c r="GI128" s="9"/>
      <c r="GJ128" s="9"/>
      <c r="GK128" s="9"/>
      <c r="GL128" s="9"/>
      <c r="GM128" s="9"/>
      <c r="GN128" s="9"/>
      <c r="GO128" s="9"/>
      <c r="GP128" s="9"/>
      <c r="GQ128" s="9"/>
      <c r="GR128" s="9"/>
      <c r="GS128" s="9"/>
      <c r="GT128" s="9"/>
      <c r="GU128" s="9"/>
      <c r="GV128" s="9"/>
      <c r="GW128" s="9"/>
      <c r="GX128" s="9"/>
      <c r="GY128" s="9"/>
      <c r="GZ128" s="9"/>
      <c r="HA128" s="9"/>
      <c r="HB128" s="9"/>
      <c r="HC128" s="9"/>
      <c r="HD128" s="9"/>
      <c r="HE128" s="9"/>
      <c r="HF128" s="9"/>
      <c r="HG128" s="9"/>
      <c r="HH128" s="9"/>
      <c r="HI128" s="9"/>
      <c r="HJ128" s="9"/>
      <c r="HK128" s="9"/>
      <c r="HL128" s="9"/>
      <c r="HM128" s="9"/>
      <c r="HN128" s="9"/>
      <c r="HO128" s="9"/>
    </row>
    <row r="129" spans="1:223" x14ac:dyDescent="0.2">
      <c r="A129" s="56" t="s">
        <v>120</v>
      </c>
      <c r="B129" s="10">
        <v>24</v>
      </c>
      <c r="C129" s="207">
        <v>0.3</v>
      </c>
      <c r="D129" s="207">
        <v>0.03</v>
      </c>
      <c r="E129" s="207">
        <v>0.35</v>
      </c>
      <c r="F129" s="207"/>
      <c r="G129" s="207">
        <v>0.02</v>
      </c>
      <c r="H129" s="207"/>
      <c r="I129" s="9" t="s">
        <v>154</v>
      </c>
      <c r="J129" s="9"/>
      <c r="K129" s="9"/>
      <c r="L129" s="9"/>
      <c r="M129" s="9"/>
      <c r="N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c r="CK129" s="9"/>
      <c r="CL129" s="9"/>
      <c r="CM129" s="9"/>
      <c r="CN129" s="9"/>
      <c r="CO129" s="9"/>
      <c r="CP129" s="9"/>
      <c r="CQ129" s="9"/>
      <c r="CR129" s="9"/>
      <c r="CS129" s="9"/>
      <c r="CT129" s="9"/>
      <c r="CU129" s="9"/>
      <c r="CV129" s="9"/>
      <c r="CW129" s="9"/>
      <c r="CX129" s="9"/>
      <c r="CY129" s="9"/>
      <c r="CZ129" s="9"/>
      <c r="DA129" s="9"/>
      <c r="DB129" s="9"/>
      <c r="DC129" s="9"/>
      <c r="DD129" s="9"/>
      <c r="DE129" s="9"/>
      <c r="DF129" s="9"/>
      <c r="DG129" s="9"/>
      <c r="DH129" s="9"/>
      <c r="DI129" s="9"/>
      <c r="DJ129" s="9"/>
      <c r="DK129" s="9"/>
      <c r="DL129" s="9"/>
      <c r="DM129" s="9"/>
      <c r="DN129" s="9"/>
      <c r="DO129" s="9"/>
      <c r="DP129" s="9"/>
      <c r="DQ129" s="9"/>
      <c r="DR129" s="9"/>
      <c r="DS129" s="9"/>
      <c r="DT129" s="9"/>
      <c r="DU129" s="9"/>
      <c r="DV129" s="9"/>
      <c r="DW129" s="9"/>
      <c r="DX129" s="9"/>
      <c r="DY129" s="9"/>
      <c r="DZ129" s="9"/>
      <c r="EA129" s="9"/>
      <c r="EB129" s="9"/>
      <c r="EC129" s="9"/>
      <c r="ED129" s="9"/>
      <c r="EE129" s="9"/>
      <c r="EF129" s="9"/>
      <c r="EG129" s="9"/>
      <c r="EH129" s="9"/>
      <c r="EI129" s="9"/>
      <c r="EJ129" s="9"/>
      <c r="EK129" s="9"/>
      <c r="EL129" s="9"/>
      <c r="EM129" s="9"/>
      <c r="EN129" s="9"/>
      <c r="EO129" s="9"/>
      <c r="EP129" s="9"/>
      <c r="EQ129" s="9"/>
      <c r="ER129" s="9"/>
      <c r="ES129" s="9"/>
      <c r="ET129" s="9"/>
      <c r="EU129" s="9"/>
      <c r="EV129" s="9"/>
      <c r="EW129" s="9"/>
      <c r="EX129" s="9"/>
      <c r="EY129" s="9"/>
      <c r="EZ129" s="9"/>
      <c r="FA129" s="9"/>
      <c r="FB129" s="9"/>
      <c r="FC129" s="9"/>
      <c r="FD129" s="9"/>
      <c r="FE129" s="9"/>
      <c r="FF129" s="9"/>
      <c r="FG129" s="9"/>
      <c r="FH129" s="9"/>
      <c r="FI129" s="9"/>
      <c r="FJ129" s="9"/>
      <c r="FK129" s="9"/>
      <c r="FL129" s="9"/>
      <c r="FM129" s="9"/>
      <c r="FN129" s="9"/>
      <c r="FO129" s="9"/>
      <c r="FP129" s="9"/>
      <c r="FQ129" s="9"/>
      <c r="FR129" s="9"/>
      <c r="FS129" s="9"/>
      <c r="FT129" s="9"/>
      <c r="FU129" s="9"/>
      <c r="FV129" s="9"/>
      <c r="FW129" s="9"/>
      <c r="FX129" s="9"/>
      <c r="FY129" s="9"/>
      <c r="FZ129" s="9"/>
      <c r="GA129" s="9"/>
      <c r="GB129" s="9"/>
      <c r="GC129" s="9"/>
      <c r="GD129" s="9"/>
      <c r="GE129" s="9"/>
      <c r="GF129" s="9"/>
      <c r="GG129" s="9"/>
      <c r="GH129" s="9"/>
      <c r="GI129" s="9"/>
      <c r="GJ129" s="9"/>
      <c r="GK129" s="9"/>
      <c r="GL129" s="9"/>
      <c r="GM129" s="9"/>
      <c r="GN129" s="9"/>
      <c r="GO129" s="9"/>
      <c r="GP129" s="9"/>
      <c r="GQ129" s="9"/>
      <c r="GR129" s="9"/>
      <c r="GS129" s="9"/>
      <c r="GT129" s="9"/>
      <c r="GU129" s="9"/>
      <c r="GV129" s="9"/>
      <c r="GW129" s="9"/>
      <c r="GX129" s="9"/>
      <c r="GY129" s="9"/>
      <c r="GZ129" s="9"/>
      <c r="HA129" s="9"/>
      <c r="HB129" s="9"/>
      <c r="HC129" s="9"/>
      <c r="HD129" s="9"/>
      <c r="HE129" s="9"/>
      <c r="HF129" s="9"/>
      <c r="HG129" s="9"/>
      <c r="HH129" s="9"/>
      <c r="HI129" s="9"/>
      <c r="HJ129" s="9"/>
      <c r="HK129" s="9"/>
      <c r="HL129" s="9"/>
      <c r="HM129" s="9"/>
      <c r="HN129" s="9"/>
      <c r="HO129" s="9"/>
    </row>
    <row r="130" spans="1:223" x14ac:dyDescent="0.2">
      <c r="A130" s="10" t="s">
        <v>121</v>
      </c>
      <c r="B130" s="10">
        <v>25</v>
      </c>
      <c r="C130" s="207">
        <v>0.2</v>
      </c>
      <c r="D130" s="207">
        <v>0.03</v>
      </c>
      <c r="E130" s="207">
        <v>0.28000000000000003</v>
      </c>
      <c r="F130" s="207"/>
      <c r="G130" s="207">
        <v>0.02</v>
      </c>
      <c r="H130" s="207"/>
      <c r="I130" s="9" t="s">
        <v>154</v>
      </c>
      <c r="J130" s="9"/>
      <c r="K130" s="9"/>
      <c r="L130" s="9"/>
      <c r="M130" s="9"/>
      <c r="N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c r="BZ130" s="9"/>
      <c r="CA130" s="9"/>
      <c r="CB130" s="9"/>
      <c r="CC130" s="9"/>
      <c r="CD130" s="9"/>
      <c r="CE130" s="9"/>
      <c r="CF130" s="9"/>
      <c r="CG130" s="9"/>
      <c r="CH130" s="9"/>
      <c r="CI130" s="9"/>
      <c r="CJ130" s="9"/>
      <c r="CK130" s="9"/>
      <c r="CL130" s="9"/>
      <c r="CM130" s="9"/>
      <c r="CN130" s="9"/>
      <c r="CO130" s="9"/>
      <c r="CP130" s="9"/>
      <c r="CQ130" s="9"/>
      <c r="CR130" s="9"/>
      <c r="CS130" s="9"/>
      <c r="CT130" s="9"/>
      <c r="CU130" s="9"/>
      <c r="CV130" s="9"/>
      <c r="CW130" s="9"/>
      <c r="CX130" s="9"/>
      <c r="CY130" s="9"/>
      <c r="CZ130" s="9"/>
      <c r="DA130" s="9"/>
      <c r="DB130" s="9"/>
      <c r="DC130" s="9"/>
      <c r="DD130" s="9"/>
      <c r="DE130" s="9"/>
      <c r="DF130" s="9"/>
      <c r="DG130" s="9"/>
      <c r="DH130" s="9"/>
      <c r="DI130" s="9"/>
      <c r="DJ130" s="9"/>
      <c r="DK130" s="9"/>
      <c r="DL130" s="9"/>
      <c r="DM130" s="9"/>
      <c r="DN130" s="9"/>
      <c r="DO130" s="9"/>
      <c r="DP130" s="9"/>
      <c r="DQ130" s="9"/>
      <c r="DR130" s="9"/>
      <c r="DS130" s="9"/>
      <c r="DT130" s="9"/>
      <c r="DU130" s="9"/>
      <c r="DV130" s="9"/>
      <c r="DW130" s="9"/>
      <c r="DX130" s="9"/>
      <c r="DY130" s="9"/>
      <c r="DZ130" s="9"/>
      <c r="EA130" s="9"/>
      <c r="EB130" s="9"/>
      <c r="EC130" s="9"/>
      <c r="ED130" s="9"/>
      <c r="EE130" s="9"/>
      <c r="EF130" s="9"/>
      <c r="EG130" s="9"/>
      <c r="EH130" s="9"/>
      <c r="EI130" s="9"/>
      <c r="EJ130" s="9"/>
      <c r="EK130" s="9"/>
      <c r="EL130" s="9"/>
      <c r="EM130" s="9"/>
      <c r="EN130" s="9"/>
      <c r="EO130" s="9"/>
      <c r="EP130" s="9"/>
      <c r="EQ130" s="9"/>
      <c r="ER130" s="9"/>
      <c r="ES130" s="9"/>
      <c r="ET130" s="9"/>
      <c r="EU130" s="9"/>
      <c r="EV130" s="9"/>
      <c r="EW130" s="9"/>
      <c r="EX130" s="9"/>
      <c r="EY130" s="9"/>
      <c r="EZ130" s="9"/>
      <c r="FA130" s="9"/>
      <c r="FB130" s="9"/>
      <c r="FC130" s="9"/>
      <c r="FD130" s="9"/>
      <c r="FE130" s="9"/>
      <c r="FF130" s="9"/>
      <c r="FG130" s="9"/>
      <c r="FH130" s="9"/>
      <c r="FI130" s="9"/>
      <c r="FJ130" s="9"/>
      <c r="FK130" s="9"/>
      <c r="FL130" s="9"/>
      <c r="FM130" s="9"/>
      <c r="FN130" s="9"/>
      <c r="FO130" s="9"/>
      <c r="FP130" s="9"/>
      <c r="FQ130" s="9"/>
      <c r="FR130" s="9"/>
      <c r="FS130" s="9"/>
      <c r="FT130" s="9"/>
      <c r="FU130" s="9"/>
      <c r="FV130" s="9"/>
      <c r="FW130" s="9"/>
      <c r="FX130" s="9"/>
      <c r="FY130" s="9"/>
      <c r="FZ130" s="9"/>
      <c r="GA130" s="9"/>
      <c r="GB130" s="9"/>
      <c r="GC130" s="9"/>
      <c r="GD130" s="9"/>
      <c r="GE130" s="9"/>
      <c r="GF130" s="9"/>
      <c r="GG130" s="9"/>
      <c r="GH130" s="9"/>
      <c r="GI130" s="9"/>
      <c r="GJ130" s="9"/>
      <c r="GK130" s="9"/>
      <c r="GL130" s="9"/>
      <c r="GM130" s="9"/>
      <c r="GN130" s="9"/>
      <c r="GO130" s="9"/>
      <c r="GP130" s="9"/>
      <c r="GQ130" s="9"/>
      <c r="GR130" s="9"/>
      <c r="GS130" s="9"/>
      <c r="GT130" s="9"/>
      <c r="GU130" s="9"/>
      <c r="GV130" s="9"/>
      <c r="GW130" s="9"/>
      <c r="GX130" s="9"/>
      <c r="GY130" s="9"/>
      <c r="GZ130" s="9"/>
      <c r="HA130" s="9"/>
      <c r="HB130" s="9"/>
      <c r="HC130" s="9"/>
      <c r="HD130" s="9"/>
      <c r="HE130" s="9"/>
      <c r="HF130" s="9"/>
      <c r="HG130" s="9"/>
      <c r="HH130" s="9"/>
      <c r="HI130" s="9"/>
      <c r="HJ130" s="9"/>
      <c r="HK130" s="9"/>
      <c r="HL130" s="9"/>
      <c r="HM130" s="9"/>
      <c r="HN130" s="9"/>
      <c r="HO130" s="9"/>
    </row>
    <row r="131" spans="1:223" x14ac:dyDescent="0.2">
      <c r="A131" s="10" t="s">
        <v>122</v>
      </c>
      <c r="B131" s="10">
        <v>26</v>
      </c>
      <c r="C131" s="207">
        <v>0.24</v>
      </c>
      <c r="D131" s="207">
        <v>0.03</v>
      </c>
      <c r="E131" s="207">
        <v>0.4</v>
      </c>
      <c r="F131" s="207"/>
      <c r="G131" s="207">
        <v>0.03</v>
      </c>
      <c r="H131" s="207"/>
      <c r="I131" s="8" t="s">
        <v>154</v>
      </c>
      <c r="J131" s="9"/>
      <c r="K131" s="9"/>
      <c r="L131" s="9"/>
      <c r="M131" s="9"/>
      <c r="N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c r="BZ131" s="9"/>
      <c r="CA131" s="9"/>
      <c r="CB131" s="9"/>
      <c r="CC131" s="9"/>
      <c r="CD131" s="9"/>
      <c r="CE131" s="9"/>
      <c r="CF131" s="9"/>
      <c r="CG131" s="9"/>
      <c r="CH131" s="9"/>
      <c r="CI131" s="9"/>
      <c r="CJ131" s="9"/>
      <c r="CK131" s="9"/>
      <c r="CL131" s="9"/>
      <c r="CM131" s="9"/>
      <c r="CN131" s="9"/>
      <c r="CO131" s="9"/>
      <c r="CP131" s="9"/>
      <c r="CQ131" s="9"/>
      <c r="CR131" s="9"/>
      <c r="CS131" s="9"/>
      <c r="CT131" s="9"/>
      <c r="CU131" s="9"/>
      <c r="CV131" s="9"/>
      <c r="CW131" s="9"/>
      <c r="CX131" s="9"/>
      <c r="CY131" s="9"/>
      <c r="CZ131" s="9"/>
      <c r="DA131" s="9"/>
      <c r="DB131" s="9"/>
      <c r="DC131" s="9"/>
      <c r="DD131" s="9"/>
      <c r="DE131" s="9"/>
      <c r="DF131" s="9"/>
      <c r="DG131" s="9"/>
      <c r="DH131" s="9"/>
      <c r="DI131" s="9"/>
      <c r="DJ131" s="9"/>
      <c r="DK131" s="9"/>
      <c r="DL131" s="9"/>
      <c r="DM131" s="9"/>
      <c r="DN131" s="9"/>
      <c r="DO131" s="9"/>
      <c r="DP131" s="9"/>
      <c r="DQ131" s="9"/>
      <c r="DR131" s="9"/>
      <c r="DS131" s="9"/>
      <c r="DT131" s="9"/>
      <c r="DU131" s="9"/>
      <c r="DV131" s="9"/>
      <c r="DW131" s="9"/>
      <c r="DX131" s="9"/>
      <c r="DY131" s="9"/>
      <c r="DZ131" s="9"/>
      <c r="EA131" s="9"/>
      <c r="EB131" s="9"/>
      <c r="EC131" s="9"/>
      <c r="ED131" s="9"/>
      <c r="EE131" s="9"/>
      <c r="EF131" s="9"/>
      <c r="EG131" s="9"/>
      <c r="EH131" s="9"/>
      <c r="EI131" s="9"/>
      <c r="EJ131" s="9"/>
      <c r="EK131" s="9"/>
      <c r="EL131" s="9"/>
      <c r="EM131" s="9"/>
      <c r="EN131" s="9"/>
      <c r="EO131" s="9"/>
      <c r="EP131" s="9"/>
      <c r="EQ131" s="9"/>
      <c r="ER131" s="9"/>
      <c r="ES131" s="9"/>
      <c r="ET131" s="9"/>
      <c r="EU131" s="9"/>
      <c r="EV131" s="9"/>
      <c r="EW131" s="9"/>
      <c r="EX131" s="9"/>
      <c r="EY131" s="9"/>
      <c r="EZ131" s="9"/>
      <c r="FA131" s="9"/>
      <c r="FB131" s="9"/>
      <c r="FC131" s="9"/>
      <c r="FD131" s="9"/>
      <c r="FE131" s="9"/>
      <c r="FF131" s="9"/>
      <c r="FG131" s="9"/>
      <c r="FH131" s="9"/>
      <c r="FI131" s="9"/>
      <c r="FJ131" s="9"/>
      <c r="FK131" s="9"/>
      <c r="FL131" s="9"/>
      <c r="FM131" s="9"/>
      <c r="FN131" s="9"/>
      <c r="FO131" s="9"/>
      <c r="FP131" s="9"/>
      <c r="FQ131" s="9"/>
      <c r="FR131" s="9"/>
      <c r="FS131" s="9"/>
      <c r="FT131" s="9"/>
      <c r="FU131" s="9"/>
      <c r="FV131" s="9"/>
      <c r="FW131" s="9"/>
      <c r="FX131" s="9"/>
      <c r="FY131" s="9"/>
      <c r="FZ131" s="9"/>
      <c r="GA131" s="9"/>
      <c r="GB131" s="9"/>
      <c r="GC131" s="9"/>
      <c r="GD131" s="9"/>
      <c r="GE131" s="9"/>
      <c r="GF131" s="9"/>
      <c r="GG131" s="9"/>
      <c r="GH131" s="9"/>
      <c r="GI131" s="9"/>
      <c r="GJ131" s="9"/>
      <c r="GK131" s="9"/>
      <c r="GL131" s="9"/>
      <c r="GM131" s="9"/>
      <c r="GN131" s="9"/>
      <c r="GO131" s="9"/>
      <c r="GP131" s="9"/>
      <c r="GQ131" s="9"/>
      <c r="GR131" s="9"/>
      <c r="GS131" s="9"/>
      <c r="GT131" s="9"/>
      <c r="GU131" s="9"/>
      <c r="GV131" s="9"/>
      <c r="GW131" s="9"/>
      <c r="GX131" s="9"/>
      <c r="GY131" s="9"/>
      <c r="GZ131" s="9"/>
      <c r="HA131" s="9"/>
      <c r="HB131" s="9"/>
      <c r="HC131" s="9"/>
      <c r="HD131" s="9"/>
      <c r="HE131" s="9"/>
      <c r="HF131" s="9"/>
      <c r="HG131" s="9"/>
      <c r="HH131" s="9"/>
      <c r="HI131" s="9"/>
      <c r="HJ131" s="9"/>
      <c r="HK131" s="9"/>
      <c r="HL131" s="9"/>
      <c r="HM131" s="9"/>
      <c r="HN131" s="9"/>
      <c r="HO131" s="9"/>
    </row>
    <row r="132" spans="1:223" ht="14.65" customHeight="1" x14ac:dyDescent="0.2">
      <c r="A132" s="10" t="s">
        <v>124</v>
      </c>
      <c r="B132" s="10">
        <v>27</v>
      </c>
      <c r="C132" s="207">
        <v>0.4</v>
      </c>
      <c r="D132" s="207">
        <v>0.06</v>
      </c>
      <c r="E132" s="207">
        <v>0.5</v>
      </c>
      <c r="F132" s="207"/>
      <c r="G132" s="207">
        <v>2.5000000000000001E-2</v>
      </c>
      <c r="H132" s="207"/>
      <c r="I132" s="9" t="s">
        <v>154</v>
      </c>
      <c r="J132" s="9"/>
      <c r="K132" s="9"/>
      <c r="L132" s="9"/>
      <c r="M132" s="9"/>
      <c r="N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c r="CX132" s="9"/>
      <c r="CY132" s="9"/>
      <c r="CZ132" s="9"/>
      <c r="DA132" s="9"/>
      <c r="DB132" s="9"/>
      <c r="DC132" s="9"/>
      <c r="DD132" s="9"/>
      <c r="DE132" s="9"/>
      <c r="DF132" s="9"/>
      <c r="DG132" s="9"/>
      <c r="DH132" s="9"/>
      <c r="DI132" s="9"/>
      <c r="DJ132" s="9"/>
      <c r="DK132" s="9"/>
      <c r="DL132" s="9"/>
      <c r="DM132" s="9"/>
      <c r="DN132" s="9"/>
      <c r="DO132" s="9"/>
      <c r="DP132" s="9"/>
      <c r="DQ132" s="9"/>
      <c r="DR132" s="9"/>
      <c r="DS132" s="9"/>
      <c r="DT132" s="9"/>
      <c r="DU132" s="9"/>
      <c r="DV132" s="9"/>
      <c r="DW132" s="9"/>
      <c r="DX132" s="9"/>
      <c r="DY132" s="9"/>
      <c r="DZ132" s="9"/>
      <c r="EA132" s="9"/>
      <c r="EB132" s="9"/>
      <c r="EC132" s="9"/>
      <c r="ED132" s="9"/>
      <c r="EE132" s="9"/>
      <c r="EF132" s="9"/>
      <c r="EG132" s="9"/>
      <c r="EH132" s="9"/>
      <c r="EI132" s="9"/>
      <c r="EJ132" s="9"/>
      <c r="EK132" s="9"/>
      <c r="EL132" s="9"/>
      <c r="EM132" s="9"/>
      <c r="EN132" s="9"/>
      <c r="EO132" s="9"/>
      <c r="EP132" s="9"/>
      <c r="EQ132" s="9"/>
      <c r="ER132" s="9"/>
      <c r="ES132" s="9"/>
      <c r="ET132" s="9"/>
      <c r="EU132" s="9"/>
      <c r="EV132" s="9"/>
      <c r="EW132" s="9"/>
      <c r="EX132" s="9"/>
      <c r="EY132" s="9"/>
      <c r="EZ132" s="9"/>
      <c r="FA132" s="9"/>
      <c r="FB132" s="9"/>
      <c r="FC132" s="9"/>
      <c r="FD132" s="9"/>
      <c r="FE132" s="9"/>
      <c r="FF132" s="9"/>
      <c r="FG132" s="9"/>
      <c r="FH132" s="9"/>
      <c r="FI132" s="9"/>
      <c r="FJ132" s="9"/>
      <c r="FK132" s="9"/>
      <c r="FL132" s="9"/>
      <c r="FM132" s="9"/>
      <c r="FN132" s="9"/>
      <c r="FO132" s="9"/>
      <c r="FP132" s="9"/>
      <c r="FQ132" s="9"/>
      <c r="FR132" s="9"/>
      <c r="FS132" s="9"/>
      <c r="FT132" s="9"/>
      <c r="FU132" s="9"/>
      <c r="FV132" s="9"/>
      <c r="FW132" s="9"/>
      <c r="FX132" s="9"/>
      <c r="FY132" s="9"/>
      <c r="FZ132" s="9"/>
      <c r="GA132" s="9"/>
      <c r="GB132" s="9"/>
      <c r="GC132" s="9"/>
      <c r="GD132" s="9"/>
      <c r="GE132" s="9"/>
      <c r="GF132" s="9"/>
      <c r="GG132" s="9"/>
      <c r="GH132" s="9"/>
      <c r="GI132" s="9"/>
      <c r="GJ132" s="9"/>
      <c r="GK132" s="9"/>
      <c r="GL132" s="9"/>
      <c r="GM132" s="9"/>
      <c r="GN132" s="9"/>
      <c r="GO132" s="9"/>
      <c r="GP132" s="9"/>
      <c r="GQ132" s="9"/>
      <c r="GR132" s="9"/>
      <c r="GS132" s="9"/>
      <c r="GT132" s="9"/>
      <c r="GU132" s="9"/>
      <c r="GV132" s="9"/>
      <c r="GW132" s="9"/>
      <c r="GX132" s="9"/>
      <c r="GY132" s="9"/>
      <c r="GZ132" s="9"/>
      <c r="HA132" s="9"/>
      <c r="HB132" s="9"/>
      <c r="HC132" s="9"/>
      <c r="HD132" s="9"/>
      <c r="HE132" s="9"/>
      <c r="HF132" s="9"/>
      <c r="HG132" s="9"/>
      <c r="HH132" s="9"/>
      <c r="HI132" s="9"/>
      <c r="HJ132" s="9"/>
      <c r="HK132" s="9"/>
      <c r="HL132" s="9"/>
      <c r="HM132" s="9"/>
      <c r="HN132" s="9"/>
      <c r="HO132" s="9"/>
    </row>
    <row r="133" spans="1:223" x14ac:dyDescent="0.2">
      <c r="A133" s="10" t="s">
        <v>125</v>
      </c>
      <c r="B133" s="10">
        <v>28</v>
      </c>
      <c r="C133" s="207">
        <v>0.3</v>
      </c>
      <c r="D133" s="207">
        <v>4.4999999999999998E-2</v>
      </c>
      <c r="E133" s="207">
        <v>0.44</v>
      </c>
      <c r="F133" s="207"/>
      <c r="G133" s="207">
        <v>0.03</v>
      </c>
      <c r="H133" s="207"/>
      <c r="I133" s="9" t="s">
        <v>154</v>
      </c>
      <c r="O133" s="8"/>
      <c r="HI133" s="9"/>
      <c r="HJ133" s="9"/>
      <c r="HK133" s="9"/>
      <c r="HL133" s="9"/>
      <c r="HM133" s="9"/>
      <c r="HN133" s="9"/>
      <c r="HO133" s="9"/>
    </row>
    <row r="134" spans="1:223" x14ac:dyDescent="0.2">
      <c r="A134" s="56" t="s">
        <v>74</v>
      </c>
      <c r="B134" s="10">
        <v>29</v>
      </c>
      <c r="C134" s="207">
        <v>0.25</v>
      </c>
      <c r="D134" s="207">
        <v>0.04</v>
      </c>
      <c r="E134" s="207">
        <v>0.55000000000000004</v>
      </c>
      <c r="F134" s="207">
        <v>2.4E-2</v>
      </c>
      <c r="G134" s="207">
        <v>7.0000000000000007E-2</v>
      </c>
      <c r="H134" s="207">
        <v>1.9E-2</v>
      </c>
      <c r="I134" s="9" t="s">
        <v>154</v>
      </c>
      <c r="J134" s="9"/>
      <c r="K134" s="9"/>
      <c r="L134" s="9"/>
      <c r="M134" s="9"/>
      <c r="N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c r="BH134" s="9"/>
      <c r="BI134" s="9"/>
      <c r="BJ134" s="9"/>
      <c r="BK134" s="9"/>
      <c r="BL134" s="9"/>
      <c r="BM134" s="9"/>
      <c r="BN134" s="9"/>
      <c r="BO134" s="9"/>
      <c r="BP134" s="9"/>
      <c r="BQ134" s="9"/>
      <c r="BR134" s="9"/>
      <c r="BS134" s="9"/>
      <c r="BT134" s="9"/>
      <c r="BU134" s="9"/>
      <c r="BV134" s="9"/>
      <c r="BW134" s="9"/>
      <c r="BX134" s="9"/>
      <c r="BY134" s="9"/>
      <c r="BZ134" s="9"/>
      <c r="CA134" s="9"/>
      <c r="CB134" s="9"/>
      <c r="CC134" s="9"/>
      <c r="CD134" s="9"/>
      <c r="CE134" s="9"/>
      <c r="CF134" s="9"/>
      <c r="CG134" s="9"/>
      <c r="CH134" s="9"/>
      <c r="CI134" s="9"/>
      <c r="CJ134" s="9"/>
      <c r="CK134" s="9"/>
      <c r="CL134" s="9"/>
      <c r="CM134" s="9"/>
      <c r="CN134" s="9"/>
      <c r="CO134" s="9"/>
      <c r="CP134" s="9"/>
      <c r="CQ134" s="9"/>
      <c r="CR134" s="9"/>
      <c r="CS134" s="9"/>
      <c r="CT134" s="9"/>
      <c r="CU134" s="9"/>
      <c r="CV134" s="9"/>
      <c r="CW134" s="9"/>
      <c r="CX134" s="9"/>
      <c r="CY134" s="9"/>
      <c r="CZ134" s="9"/>
      <c r="DA134" s="9"/>
      <c r="DB134" s="9"/>
      <c r="DC134" s="9"/>
      <c r="DD134" s="9"/>
      <c r="DE134" s="9"/>
      <c r="DF134" s="9"/>
      <c r="DG134" s="9"/>
      <c r="DH134" s="9"/>
      <c r="DI134" s="9"/>
      <c r="DJ134" s="9"/>
      <c r="DK134" s="9"/>
      <c r="DL134" s="9"/>
      <c r="DM134" s="9"/>
      <c r="DN134" s="9"/>
      <c r="DO134" s="9"/>
      <c r="DP134" s="9"/>
      <c r="DQ134" s="9"/>
      <c r="DR134" s="9"/>
      <c r="DS134" s="9"/>
      <c r="DT134" s="9"/>
      <c r="DU134" s="9"/>
      <c r="DV134" s="9"/>
      <c r="DW134" s="9"/>
      <c r="DX134" s="9"/>
      <c r="DY134" s="9"/>
      <c r="DZ134" s="9"/>
      <c r="EA134" s="9"/>
      <c r="EB134" s="9"/>
      <c r="EC134" s="9"/>
      <c r="ED134" s="9"/>
      <c r="EE134" s="9"/>
      <c r="EF134" s="9"/>
      <c r="EG134" s="9"/>
      <c r="EH134" s="9"/>
      <c r="EI134" s="9"/>
      <c r="EJ134" s="9"/>
      <c r="EK134" s="9"/>
      <c r="EL134" s="9"/>
      <c r="EM134" s="9"/>
      <c r="EN134" s="9"/>
      <c r="EO134" s="9"/>
      <c r="EP134" s="9"/>
      <c r="EQ134" s="9"/>
      <c r="ER134" s="9"/>
      <c r="ES134" s="9"/>
      <c r="ET134" s="9"/>
      <c r="EU134" s="9"/>
      <c r="EV134" s="9"/>
      <c r="EW134" s="9"/>
      <c r="EX134" s="9"/>
      <c r="EY134" s="9"/>
      <c r="EZ134" s="9"/>
      <c r="FA134" s="9"/>
      <c r="FB134" s="9"/>
      <c r="FC134" s="9"/>
      <c r="FD134" s="9"/>
      <c r="FE134" s="9"/>
      <c r="FF134" s="9"/>
      <c r="FG134" s="9"/>
      <c r="FH134" s="9"/>
      <c r="FI134" s="9"/>
      <c r="FJ134" s="9"/>
      <c r="FK134" s="9"/>
      <c r="FL134" s="9"/>
      <c r="FM134" s="9"/>
      <c r="FN134" s="9"/>
      <c r="FO134" s="9"/>
      <c r="FP134" s="9"/>
      <c r="FQ134" s="9"/>
      <c r="FR134" s="9"/>
      <c r="FS134" s="9"/>
      <c r="FT134" s="9"/>
      <c r="FU134" s="9"/>
      <c r="FV134" s="9"/>
      <c r="FW134" s="9"/>
      <c r="FX134" s="9"/>
      <c r="FY134" s="9"/>
      <c r="FZ134" s="9"/>
      <c r="GA134" s="9"/>
      <c r="GB134" s="9"/>
      <c r="GC134" s="9"/>
      <c r="GD134" s="9"/>
      <c r="GE134" s="9"/>
      <c r="GF134" s="9"/>
      <c r="GG134" s="9"/>
      <c r="GH134" s="9"/>
      <c r="GI134" s="9"/>
      <c r="GJ134" s="9"/>
      <c r="GK134" s="9"/>
      <c r="GL134" s="9"/>
      <c r="GM134" s="9"/>
      <c r="GN134" s="9"/>
      <c r="GO134" s="9"/>
      <c r="GP134" s="9"/>
      <c r="GQ134" s="9"/>
      <c r="GR134" s="9"/>
      <c r="GS134" s="9"/>
      <c r="GT134" s="9"/>
      <c r="GU134" s="9"/>
      <c r="GV134" s="9"/>
      <c r="GW134" s="9"/>
      <c r="GX134" s="9"/>
      <c r="GY134" s="9"/>
      <c r="GZ134" s="9"/>
      <c r="HA134" s="9"/>
      <c r="HB134" s="9"/>
      <c r="HC134" s="9"/>
      <c r="HD134" s="9"/>
      <c r="HE134" s="9"/>
      <c r="HF134" s="9"/>
      <c r="HG134" s="9"/>
      <c r="HH134" s="9"/>
      <c r="HI134" s="9"/>
      <c r="HJ134" s="9"/>
      <c r="HK134" s="9"/>
      <c r="HL134" s="9"/>
      <c r="HM134" s="9"/>
      <c r="HN134" s="9"/>
      <c r="HO134" s="9"/>
    </row>
    <row r="135" spans="1:223" x14ac:dyDescent="0.2">
      <c r="A135" s="10" t="s">
        <v>123</v>
      </c>
      <c r="B135" s="10">
        <v>30</v>
      </c>
      <c r="C135" s="207">
        <v>0.3</v>
      </c>
      <c r="D135" s="207">
        <v>4.4999999999999998E-2</v>
      </c>
      <c r="E135" s="207">
        <v>0.4</v>
      </c>
      <c r="F135" s="207"/>
      <c r="G135" s="207">
        <v>2.5000000000000001E-2</v>
      </c>
      <c r="H135" s="207"/>
      <c r="I135" s="9" t="s">
        <v>154</v>
      </c>
      <c r="J135" s="9"/>
      <c r="K135" s="9"/>
      <c r="L135" s="9"/>
      <c r="M135" s="9"/>
      <c r="N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c r="BF135" s="9"/>
      <c r="BG135" s="9"/>
      <c r="BH135" s="9"/>
      <c r="BI135" s="9"/>
      <c r="BJ135" s="9"/>
      <c r="BK135" s="9"/>
      <c r="BL135" s="9"/>
      <c r="BM135" s="9"/>
      <c r="BN135" s="9"/>
      <c r="BO135" s="9"/>
      <c r="BP135" s="9"/>
      <c r="BQ135" s="9"/>
      <c r="BR135" s="9"/>
      <c r="BS135" s="9"/>
      <c r="BT135" s="9"/>
      <c r="BU135" s="9"/>
      <c r="BV135" s="9"/>
      <c r="BW135" s="9"/>
      <c r="BX135" s="9"/>
      <c r="BY135" s="9"/>
      <c r="BZ135" s="9"/>
      <c r="CA135" s="9"/>
      <c r="CB135" s="9"/>
      <c r="CC135" s="9"/>
      <c r="CD135" s="9"/>
      <c r="CE135" s="9"/>
      <c r="CF135" s="9"/>
      <c r="CG135" s="9"/>
      <c r="CH135" s="9"/>
      <c r="CI135" s="9"/>
      <c r="CJ135" s="9"/>
      <c r="CK135" s="9"/>
      <c r="CL135" s="9"/>
      <c r="CM135" s="9"/>
      <c r="CN135" s="9"/>
      <c r="CO135" s="9"/>
      <c r="CP135" s="9"/>
      <c r="CQ135" s="9"/>
      <c r="CR135" s="9"/>
      <c r="CS135" s="9"/>
      <c r="CT135" s="9"/>
      <c r="CU135" s="9"/>
      <c r="CV135" s="9"/>
      <c r="CW135" s="9"/>
      <c r="CX135" s="9"/>
      <c r="CY135" s="9"/>
      <c r="CZ135" s="9"/>
      <c r="DA135" s="9"/>
      <c r="DB135" s="9"/>
      <c r="DC135" s="9"/>
      <c r="DD135" s="9"/>
      <c r="DE135" s="9"/>
      <c r="DF135" s="9"/>
      <c r="DG135" s="9"/>
      <c r="DH135" s="9"/>
      <c r="DI135" s="9"/>
      <c r="DJ135" s="9"/>
      <c r="DK135" s="9"/>
      <c r="DL135" s="9"/>
      <c r="DM135" s="9"/>
      <c r="DN135" s="9"/>
      <c r="DO135" s="9"/>
      <c r="DP135" s="9"/>
      <c r="DQ135" s="9"/>
      <c r="DR135" s="9"/>
      <c r="DS135" s="9"/>
      <c r="DT135" s="9"/>
      <c r="DU135" s="9"/>
      <c r="DV135" s="9"/>
      <c r="DW135" s="9"/>
      <c r="DX135" s="9"/>
      <c r="DY135" s="9"/>
      <c r="DZ135" s="9"/>
      <c r="EA135" s="9"/>
      <c r="EB135" s="9"/>
      <c r="EC135" s="9"/>
      <c r="ED135" s="9"/>
      <c r="EE135" s="9"/>
      <c r="EF135" s="9"/>
      <c r="EG135" s="9"/>
      <c r="EH135" s="9"/>
      <c r="EI135" s="9"/>
      <c r="EJ135" s="9"/>
      <c r="EK135" s="9"/>
      <c r="EL135" s="9"/>
      <c r="EM135" s="9"/>
      <c r="EN135" s="9"/>
      <c r="EO135" s="9"/>
      <c r="EP135" s="9"/>
      <c r="EQ135" s="9"/>
      <c r="ER135" s="9"/>
      <c r="ES135" s="9"/>
      <c r="ET135" s="9"/>
      <c r="EU135" s="9"/>
      <c r="EV135" s="9"/>
      <c r="EW135" s="9"/>
      <c r="EX135" s="9"/>
      <c r="EY135" s="9"/>
      <c r="EZ135" s="9"/>
      <c r="FA135" s="9"/>
      <c r="FB135" s="9"/>
      <c r="FC135" s="9"/>
      <c r="FD135" s="9"/>
      <c r="FE135" s="9"/>
      <c r="FF135" s="9"/>
      <c r="FG135" s="9"/>
      <c r="FH135" s="9"/>
      <c r="FI135" s="9"/>
      <c r="FJ135" s="9"/>
      <c r="FK135" s="9"/>
      <c r="FL135" s="9"/>
      <c r="FM135" s="9"/>
      <c r="FN135" s="9"/>
      <c r="FO135" s="9"/>
      <c r="FP135" s="9"/>
      <c r="FQ135" s="9"/>
      <c r="FR135" s="9"/>
      <c r="FS135" s="9"/>
      <c r="FT135" s="9"/>
      <c r="FU135" s="9"/>
      <c r="FV135" s="9"/>
      <c r="FW135" s="9"/>
      <c r="FX135" s="9"/>
      <c r="FY135" s="9"/>
      <c r="FZ135" s="9"/>
      <c r="GA135" s="9"/>
      <c r="GB135" s="9"/>
      <c r="GC135" s="9"/>
      <c r="GD135" s="9"/>
      <c r="GE135" s="9"/>
      <c r="GF135" s="9"/>
      <c r="GG135" s="9"/>
      <c r="GH135" s="9"/>
      <c r="GI135" s="9"/>
      <c r="GJ135" s="9"/>
      <c r="GK135" s="9"/>
      <c r="GL135" s="9"/>
      <c r="GM135" s="9"/>
      <c r="GN135" s="9"/>
      <c r="GO135" s="9"/>
      <c r="GP135" s="9"/>
      <c r="GQ135" s="9"/>
      <c r="GR135" s="9"/>
      <c r="GS135" s="9"/>
      <c r="GT135" s="9"/>
      <c r="GU135" s="9"/>
      <c r="GV135" s="9"/>
      <c r="GW135" s="9"/>
      <c r="GX135" s="9"/>
      <c r="GY135" s="9"/>
      <c r="GZ135" s="9"/>
      <c r="HA135" s="9"/>
      <c r="HB135" s="9"/>
      <c r="HC135" s="9"/>
      <c r="HD135" s="9"/>
      <c r="HE135" s="9"/>
      <c r="HF135" s="9"/>
      <c r="HG135" s="9"/>
      <c r="HH135" s="9"/>
      <c r="HI135" s="9"/>
      <c r="HJ135" s="9"/>
      <c r="HK135" s="9"/>
      <c r="HL135" s="9"/>
      <c r="HM135" s="9"/>
      <c r="HN135" s="9"/>
      <c r="HO135" s="9"/>
    </row>
    <row r="136" spans="1:223" x14ac:dyDescent="0.2">
      <c r="A136" s="56" t="s">
        <v>140</v>
      </c>
      <c r="B136" s="10">
        <v>31</v>
      </c>
      <c r="C136" s="207">
        <v>0.35</v>
      </c>
      <c r="D136" s="207">
        <v>3.5000000000000003E-2</v>
      </c>
      <c r="E136" s="207">
        <v>0.5</v>
      </c>
      <c r="F136" s="207"/>
      <c r="G136" s="207">
        <v>2.7E-2</v>
      </c>
      <c r="H136" s="207"/>
      <c r="I136" s="9" t="s">
        <v>154</v>
      </c>
      <c r="J136" s="9"/>
      <c r="K136" s="9"/>
      <c r="L136" s="9"/>
      <c r="M136" s="9"/>
      <c r="N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c r="BF136" s="9"/>
      <c r="BG136" s="9"/>
      <c r="BH136" s="9"/>
      <c r="BI136" s="9"/>
      <c r="BJ136" s="9"/>
      <c r="BK136" s="9"/>
      <c r="BL136" s="9"/>
      <c r="BM136" s="9"/>
      <c r="BN136" s="9"/>
      <c r="BO136" s="9"/>
      <c r="BP136" s="9"/>
      <c r="BQ136" s="9"/>
      <c r="BR136" s="9"/>
      <c r="BS136" s="9"/>
      <c r="BT136" s="9"/>
      <c r="BU136" s="9"/>
      <c r="BV136" s="9"/>
      <c r="BW136" s="9"/>
      <c r="BX136" s="9"/>
      <c r="BY136" s="9"/>
      <c r="BZ136" s="9"/>
      <c r="CA136" s="9"/>
      <c r="CB136" s="9"/>
      <c r="CC136" s="9"/>
      <c r="CD136" s="9"/>
      <c r="CE136" s="9"/>
      <c r="CF136" s="9"/>
      <c r="CG136" s="9"/>
      <c r="CH136" s="9"/>
      <c r="CI136" s="9"/>
      <c r="CJ136" s="9"/>
      <c r="CK136" s="9"/>
      <c r="CL136" s="9"/>
      <c r="CM136" s="9"/>
      <c r="CN136" s="9"/>
      <c r="CO136" s="9"/>
      <c r="CP136" s="9"/>
      <c r="CQ136" s="9"/>
      <c r="CR136" s="9"/>
      <c r="CS136" s="9"/>
      <c r="CT136" s="9"/>
      <c r="CU136" s="9"/>
      <c r="CV136" s="9"/>
      <c r="CW136" s="9"/>
      <c r="CX136" s="9"/>
      <c r="CY136" s="9"/>
      <c r="CZ136" s="9"/>
      <c r="DA136" s="9"/>
      <c r="DB136" s="9"/>
      <c r="DC136" s="9"/>
      <c r="DD136" s="9"/>
      <c r="DE136" s="9"/>
      <c r="DF136" s="9"/>
      <c r="DG136" s="9"/>
      <c r="DH136" s="9"/>
      <c r="DI136" s="9"/>
      <c r="DJ136" s="9"/>
      <c r="DK136" s="9"/>
      <c r="DL136" s="9"/>
      <c r="DM136" s="9"/>
      <c r="DN136" s="9"/>
      <c r="DO136" s="9"/>
      <c r="DP136" s="9"/>
      <c r="DQ136" s="9"/>
      <c r="DR136" s="9"/>
      <c r="DS136" s="9"/>
      <c r="DT136" s="9"/>
      <c r="DU136" s="9"/>
      <c r="DV136" s="9"/>
      <c r="DW136" s="9"/>
      <c r="DX136" s="9"/>
      <c r="DY136" s="9"/>
      <c r="DZ136" s="9"/>
      <c r="EA136" s="9"/>
      <c r="EB136" s="9"/>
      <c r="EC136" s="9"/>
      <c r="ED136" s="9"/>
      <c r="EE136" s="9"/>
      <c r="EF136" s="9"/>
      <c r="EG136" s="9"/>
      <c r="EH136" s="9"/>
      <c r="EI136" s="9"/>
      <c r="EJ136" s="9"/>
      <c r="EK136" s="9"/>
      <c r="EL136" s="9"/>
      <c r="EM136" s="9"/>
      <c r="EN136" s="9"/>
      <c r="EO136" s="9"/>
      <c r="EP136" s="9"/>
      <c r="EQ136" s="9"/>
      <c r="ER136" s="9"/>
      <c r="ES136" s="9"/>
      <c r="ET136" s="9"/>
      <c r="EU136" s="9"/>
      <c r="EV136" s="9"/>
      <c r="EW136" s="9"/>
      <c r="EX136" s="9"/>
      <c r="EY136" s="9"/>
      <c r="EZ136" s="9"/>
      <c r="FA136" s="9"/>
      <c r="FB136" s="9"/>
      <c r="FC136" s="9"/>
      <c r="FD136" s="9"/>
      <c r="FE136" s="9"/>
      <c r="FF136" s="9"/>
      <c r="FG136" s="9"/>
      <c r="FH136" s="9"/>
      <c r="FI136" s="9"/>
      <c r="FJ136" s="9"/>
      <c r="FK136" s="9"/>
      <c r="FL136" s="9"/>
      <c r="FM136" s="9"/>
      <c r="FN136" s="9"/>
      <c r="FO136" s="9"/>
      <c r="FP136" s="9"/>
      <c r="FQ136" s="9"/>
      <c r="FR136" s="9"/>
      <c r="FS136" s="9"/>
      <c r="FT136" s="9"/>
      <c r="FU136" s="9"/>
      <c r="FV136" s="9"/>
      <c r="FW136" s="9"/>
      <c r="FX136" s="9"/>
      <c r="FY136" s="9"/>
      <c r="FZ136" s="9"/>
      <c r="GA136" s="9"/>
      <c r="GB136" s="9"/>
      <c r="GC136" s="9"/>
      <c r="GD136" s="9"/>
      <c r="GE136" s="9"/>
      <c r="GF136" s="9"/>
      <c r="GG136" s="9"/>
      <c r="GH136" s="9"/>
      <c r="GI136" s="9"/>
      <c r="GJ136" s="9"/>
      <c r="GK136" s="9"/>
      <c r="GL136" s="9"/>
      <c r="GM136" s="9"/>
      <c r="GN136" s="9"/>
      <c r="GO136" s="9"/>
      <c r="GP136" s="9"/>
      <c r="GQ136" s="9"/>
      <c r="GR136" s="9"/>
      <c r="GS136" s="9"/>
      <c r="GT136" s="9"/>
      <c r="GU136" s="9"/>
      <c r="GV136" s="9"/>
      <c r="GW136" s="9"/>
      <c r="GX136" s="9"/>
      <c r="GY136" s="9"/>
      <c r="GZ136" s="9"/>
      <c r="HA136" s="9"/>
      <c r="HB136" s="9"/>
      <c r="HC136" s="9"/>
      <c r="HD136" s="9"/>
      <c r="HE136" s="9"/>
      <c r="HF136" s="9"/>
      <c r="HG136" s="9"/>
      <c r="HH136" s="9"/>
      <c r="HI136" s="9"/>
      <c r="HJ136" s="9"/>
      <c r="HK136" s="9"/>
      <c r="HL136" s="9"/>
      <c r="HM136" s="9"/>
      <c r="HN136" s="9"/>
      <c r="HO136" s="9"/>
    </row>
    <row r="137" spans="1:223" x14ac:dyDescent="0.2">
      <c r="A137" s="10" t="s">
        <v>141</v>
      </c>
      <c r="B137" s="10">
        <v>32</v>
      </c>
      <c r="C137" s="207">
        <v>0.19</v>
      </c>
      <c r="D137" s="207">
        <v>2.5000000000000001E-2</v>
      </c>
      <c r="E137" s="207">
        <v>0.25</v>
      </c>
      <c r="F137" s="207"/>
      <c r="G137" s="207">
        <v>0.01</v>
      </c>
      <c r="H137" s="207"/>
      <c r="I137" s="8" t="s">
        <v>154</v>
      </c>
      <c r="J137" s="9"/>
      <c r="K137" s="9"/>
      <c r="L137" s="9"/>
      <c r="M137" s="9"/>
      <c r="N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c r="BF137" s="9"/>
      <c r="BG137" s="9"/>
      <c r="BH137" s="9"/>
      <c r="BI137" s="9"/>
      <c r="BJ137" s="9"/>
      <c r="BK137" s="9"/>
      <c r="BL137" s="9"/>
      <c r="BM137" s="9"/>
      <c r="BN137" s="9"/>
      <c r="BO137" s="9"/>
      <c r="BP137" s="9"/>
      <c r="BQ137" s="9"/>
      <c r="BR137" s="9"/>
      <c r="BS137" s="9"/>
      <c r="BT137" s="9"/>
      <c r="BU137" s="9"/>
      <c r="BV137" s="9"/>
      <c r="BW137" s="9"/>
      <c r="BX137" s="9"/>
      <c r="BY137" s="9"/>
      <c r="BZ137" s="9"/>
      <c r="CA137" s="9"/>
      <c r="CB137" s="9"/>
      <c r="CC137" s="9"/>
      <c r="CD137" s="9"/>
      <c r="CE137" s="9"/>
      <c r="CF137" s="9"/>
      <c r="CG137" s="9"/>
      <c r="CH137" s="9"/>
      <c r="CI137" s="9"/>
      <c r="CJ137" s="9"/>
      <c r="CK137" s="9"/>
      <c r="CL137" s="9"/>
      <c r="CM137" s="9"/>
      <c r="CN137" s="9"/>
      <c r="CO137" s="9"/>
      <c r="CP137" s="9"/>
      <c r="CQ137" s="9"/>
      <c r="CR137" s="9"/>
      <c r="CS137" s="9"/>
      <c r="CT137" s="9"/>
      <c r="CU137" s="9"/>
      <c r="CV137" s="9"/>
      <c r="CW137" s="9"/>
      <c r="CX137" s="9"/>
      <c r="CY137" s="9"/>
      <c r="CZ137" s="9"/>
      <c r="DA137" s="9"/>
      <c r="DB137" s="9"/>
      <c r="DC137" s="9"/>
      <c r="DD137" s="9"/>
      <c r="DE137" s="9"/>
      <c r="DF137" s="9"/>
      <c r="DG137" s="9"/>
      <c r="DH137" s="9"/>
      <c r="DI137" s="9"/>
      <c r="DJ137" s="9"/>
      <c r="DK137" s="9"/>
      <c r="DL137" s="9"/>
      <c r="DM137" s="9"/>
      <c r="DN137" s="9"/>
      <c r="DO137" s="9"/>
      <c r="DP137" s="9"/>
      <c r="DQ137" s="9"/>
      <c r="DR137" s="9"/>
      <c r="DS137" s="9"/>
      <c r="DT137" s="9"/>
      <c r="DU137" s="9"/>
      <c r="DV137" s="9"/>
      <c r="DW137" s="9"/>
      <c r="DX137" s="9"/>
      <c r="DY137" s="9"/>
      <c r="DZ137" s="9"/>
      <c r="EA137" s="9"/>
      <c r="EB137" s="9"/>
      <c r="EC137" s="9"/>
      <c r="ED137" s="9"/>
      <c r="EE137" s="9"/>
      <c r="EF137" s="9"/>
      <c r="EG137" s="9"/>
      <c r="EH137" s="9"/>
      <c r="EI137" s="9"/>
      <c r="EJ137" s="9"/>
      <c r="EK137" s="9"/>
      <c r="EL137" s="9"/>
      <c r="EM137" s="9"/>
      <c r="EN137" s="9"/>
      <c r="EO137" s="9"/>
      <c r="EP137" s="9"/>
      <c r="EQ137" s="9"/>
      <c r="ER137" s="9"/>
      <c r="ES137" s="9"/>
      <c r="ET137" s="9"/>
      <c r="EU137" s="9"/>
      <c r="EV137" s="9"/>
      <c r="EW137" s="9"/>
      <c r="EX137" s="9"/>
      <c r="EY137" s="9"/>
      <c r="EZ137" s="9"/>
      <c r="FA137" s="9"/>
      <c r="FB137" s="9"/>
      <c r="FC137" s="9"/>
      <c r="FD137" s="9"/>
      <c r="FE137" s="9"/>
      <c r="FF137" s="9"/>
      <c r="FG137" s="9"/>
      <c r="FH137" s="9"/>
      <c r="FI137" s="9"/>
      <c r="FJ137" s="9"/>
      <c r="FK137" s="9"/>
      <c r="FL137" s="9"/>
      <c r="FM137" s="9"/>
      <c r="FN137" s="9"/>
      <c r="FO137" s="9"/>
      <c r="FP137" s="9"/>
      <c r="FQ137" s="9"/>
      <c r="FR137" s="9"/>
      <c r="FS137" s="9"/>
      <c r="FT137" s="9"/>
      <c r="FU137" s="9"/>
      <c r="FV137" s="9"/>
      <c r="FW137" s="9"/>
      <c r="FX137" s="9"/>
      <c r="FY137" s="9"/>
      <c r="FZ137" s="9"/>
      <c r="GA137" s="9"/>
      <c r="GB137" s="9"/>
      <c r="GC137" s="9"/>
      <c r="GD137" s="9"/>
      <c r="GE137" s="9"/>
      <c r="GF137" s="9"/>
      <c r="GG137" s="9"/>
      <c r="GH137" s="9"/>
      <c r="GI137" s="9"/>
      <c r="GJ137" s="9"/>
      <c r="GK137" s="9"/>
      <c r="GL137" s="9"/>
      <c r="GM137" s="9"/>
      <c r="GN137" s="9"/>
      <c r="GO137" s="9"/>
      <c r="GP137" s="9"/>
      <c r="GQ137" s="9"/>
      <c r="GR137" s="9"/>
      <c r="GS137" s="9"/>
      <c r="GT137" s="9"/>
      <c r="GU137" s="9"/>
      <c r="GV137" s="9"/>
      <c r="GW137" s="9"/>
      <c r="GX137" s="9"/>
      <c r="GY137" s="9"/>
      <c r="GZ137" s="9"/>
      <c r="HA137" s="9"/>
      <c r="HB137" s="9"/>
      <c r="HC137" s="9"/>
      <c r="HD137" s="9"/>
      <c r="HE137" s="9"/>
      <c r="HF137" s="9"/>
      <c r="HG137" s="9"/>
      <c r="HH137" s="9"/>
      <c r="HI137" s="9"/>
      <c r="HJ137" s="9"/>
      <c r="HK137" s="9"/>
      <c r="HL137" s="9"/>
      <c r="HM137" s="9"/>
      <c r="HN137" s="9"/>
      <c r="HO137" s="9"/>
    </row>
    <row r="138" spans="1:223" x14ac:dyDescent="0.2">
      <c r="A138" s="10" t="s">
        <v>142</v>
      </c>
      <c r="B138" s="10">
        <v>33</v>
      </c>
      <c r="C138" s="207">
        <v>0.35</v>
      </c>
      <c r="D138" s="207">
        <v>0.04</v>
      </c>
      <c r="E138" s="207">
        <v>0.33</v>
      </c>
      <c r="F138" s="207"/>
      <c r="G138" s="207">
        <v>1.2999999999999999E-2</v>
      </c>
      <c r="H138" s="207"/>
      <c r="I138" s="8" t="s">
        <v>154</v>
      </c>
      <c r="J138" s="9"/>
      <c r="K138" s="9"/>
      <c r="L138" s="9"/>
      <c r="M138" s="9"/>
      <c r="N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c r="BF138" s="9"/>
      <c r="BG138" s="9"/>
      <c r="BH138" s="9"/>
      <c r="BI138" s="9"/>
      <c r="BJ138" s="9"/>
      <c r="BK138" s="9"/>
      <c r="BL138" s="9"/>
      <c r="BM138" s="9"/>
      <c r="BN138" s="9"/>
      <c r="BO138" s="9"/>
      <c r="BP138" s="9"/>
      <c r="BQ138" s="9"/>
      <c r="BR138" s="9"/>
      <c r="BS138" s="9"/>
      <c r="BT138" s="9"/>
      <c r="BU138" s="9"/>
      <c r="BV138" s="9"/>
      <c r="BW138" s="9"/>
      <c r="BX138" s="9"/>
      <c r="BY138" s="9"/>
      <c r="BZ138" s="9"/>
      <c r="CA138" s="9"/>
      <c r="CB138" s="9"/>
      <c r="CC138" s="9"/>
      <c r="CD138" s="9"/>
      <c r="CE138" s="9"/>
      <c r="CF138" s="9"/>
      <c r="CG138" s="9"/>
      <c r="CH138" s="9"/>
      <c r="CI138" s="9"/>
      <c r="CJ138" s="9"/>
      <c r="CK138" s="9"/>
      <c r="CL138" s="9"/>
      <c r="CM138" s="9"/>
      <c r="CN138" s="9"/>
      <c r="CO138" s="9"/>
      <c r="CP138" s="9"/>
      <c r="CQ138" s="9"/>
      <c r="CR138" s="9"/>
      <c r="CS138" s="9"/>
      <c r="CT138" s="9"/>
      <c r="CU138" s="9"/>
      <c r="CV138" s="9"/>
      <c r="CW138" s="9"/>
      <c r="CX138" s="9"/>
      <c r="CY138" s="9"/>
      <c r="CZ138" s="9"/>
      <c r="DA138" s="9"/>
      <c r="DB138" s="9"/>
      <c r="DC138" s="9"/>
      <c r="DD138" s="9"/>
      <c r="DE138" s="9"/>
      <c r="DF138" s="9"/>
      <c r="DG138" s="9"/>
      <c r="DH138" s="9"/>
      <c r="DI138" s="9"/>
      <c r="DJ138" s="9"/>
      <c r="DK138" s="9"/>
      <c r="DL138" s="9"/>
      <c r="DM138" s="9"/>
      <c r="DN138" s="9"/>
      <c r="DO138" s="9"/>
      <c r="DP138" s="9"/>
      <c r="DQ138" s="9"/>
      <c r="DR138" s="9"/>
      <c r="DS138" s="9"/>
      <c r="DT138" s="9"/>
      <c r="DU138" s="9"/>
      <c r="DV138" s="9"/>
      <c r="DW138" s="9"/>
      <c r="DX138" s="9"/>
      <c r="DY138" s="9"/>
      <c r="DZ138" s="9"/>
      <c r="EA138" s="9"/>
      <c r="EB138" s="9"/>
      <c r="EC138" s="9"/>
      <c r="ED138" s="9"/>
      <c r="EE138" s="9"/>
      <c r="EF138" s="9"/>
      <c r="EG138" s="9"/>
      <c r="EH138" s="9"/>
      <c r="EI138" s="9"/>
      <c r="EJ138" s="9"/>
      <c r="EK138" s="9"/>
      <c r="EL138" s="9"/>
      <c r="EM138" s="9"/>
      <c r="EN138" s="9"/>
      <c r="EO138" s="9"/>
      <c r="EP138" s="9"/>
      <c r="EQ138" s="9"/>
      <c r="ER138" s="9"/>
      <c r="ES138" s="9"/>
      <c r="ET138" s="9"/>
      <c r="EU138" s="9"/>
      <c r="EV138" s="9"/>
      <c r="EW138" s="9"/>
      <c r="EX138" s="9"/>
      <c r="EY138" s="9"/>
      <c r="EZ138" s="9"/>
      <c r="FA138" s="9"/>
      <c r="FB138" s="9"/>
      <c r="FC138" s="9"/>
      <c r="FD138" s="9"/>
      <c r="FE138" s="9"/>
      <c r="FF138" s="9"/>
      <c r="FG138" s="9"/>
      <c r="FH138" s="9"/>
      <c r="FI138" s="9"/>
      <c r="FJ138" s="9"/>
      <c r="FK138" s="9"/>
      <c r="FL138" s="9"/>
      <c r="FM138" s="9"/>
      <c r="FN138" s="9"/>
      <c r="FO138" s="9"/>
      <c r="FP138" s="9"/>
      <c r="FQ138" s="9"/>
      <c r="FR138" s="9"/>
      <c r="FS138" s="9"/>
      <c r="FT138" s="9"/>
      <c r="FU138" s="9"/>
      <c r="FV138" s="9"/>
      <c r="FW138" s="9"/>
      <c r="FX138" s="9"/>
      <c r="FY138" s="9"/>
      <c r="FZ138" s="9"/>
      <c r="GA138" s="9"/>
      <c r="GB138" s="9"/>
      <c r="GC138" s="9"/>
      <c r="GD138" s="9"/>
      <c r="GE138" s="9"/>
      <c r="GF138" s="9"/>
      <c r="GG138" s="9"/>
      <c r="GH138" s="9"/>
      <c r="GI138" s="9"/>
      <c r="GJ138" s="9"/>
      <c r="GK138" s="9"/>
      <c r="GL138" s="9"/>
      <c r="GM138" s="9"/>
      <c r="GN138" s="9"/>
      <c r="GO138" s="9"/>
      <c r="GP138" s="9"/>
      <c r="GQ138" s="9"/>
      <c r="GR138" s="9"/>
      <c r="GS138" s="9"/>
      <c r="GT138" s="9"/>
      <c r="GU138" s="9"/>
      <c r="GV138" s="9"/>
      <c r="GW138" s="9"/>
      <c r="GX138" s="9"/>
      <c r="GY138" s="9"/>
      <c r="GZ138" s="9"/>
      <c r="HA138" s="9"/>
      <c r="HB138" s="9"/>
      <c r="HC138" s="9"/>
      <c r="HD138" s="9"/>
      <c r="HE138" s="9"/>
      <c r="HF138" s="9"/>
      <c r="HG138" s="9"/>
      <c r="HH138" s="9"/>
      <c r="HI138" s="9"/>
      <c r="HJ138" s="9"/>
      <c r="HK138" s="9"/>
      <c r="HL138" s="9"/>
      <c r="HM138" s="9"/>
      <c r="HN138" s="9"/>
      <c r="HO138" s="9"/>
    </row>
    <row r="139" spans="1:223" x14ac:dyDescent="0.2">
      <c r="A139" s="10" t="s">
        <v>133</v>
      </c>
      <c r="B139" s="10">
        <v>34</v>
      </c>
      <c r="C139" s="207">
        <v>0.4</v>
      </c>
      <c r="D139" s="207">
        <v>0.05</v>
      </c>
      <c r="E139" s="207">
        <v>0.4</v>
      </c>
      <c r="F139" s="207"/>
      <c r="G139" s="207">
        <v>2.8000000000000001E-2</v>
      </c>
      <c r="H139" s="207"/>
      <c r="I139" s="8" t="s">
        <v>154</v>
      </c>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c r="BF139" s="9"/>
      <c r="BG139" s="9"/>
      <c r="BH139" s="9"/>
      <c r="BI139" s="9"/>
      <c r="BJ139" s="9"/>
      <c r="BK139" s="9"/>
      <c r="BL139" s="9"/>
      <c r="BM139" s="9"/>
      <c r="BN139" s="9"/>
      <c r="BO139" s="9"/>
      <c r="BP139" s="9"/>
      <c r="BQ139" s="9"/>
      <c r="BR139" s="9"/>
      <c r="BS139" s="9"/>
      <c r="BT139" s="9"/>
      <c r="BU139" s="9"/>
      <c r="BV139" s="9"/>
      <c r="BW139" s="9"/>
      <c r="BX139" s="9"/>
      <c r="BY139" s="9"/>
      <c r="BZ139" s="9"/>
      <c r="CA139" s="9"/>
      <c r="CB139" s="9"/>
      <c r="CC139" s="9"/>
      <c r="CD139" s="9"/>
      <c r="CE139" s="9"/>
      <c r="CF139" s="9"/>
      <c r="CG139" s="9"/>
      <c r="CH139" s="9"/>
      <c r="CI139" s="9"/>
      <c r="CJ139" s="9"/>
      <c r="CK139" s="9"/>
      <c r="CL139" s="9"/>
      <c r="CM139" s="9"/>
      <c r="CN139" s="9"/>
      <c r="CO139" s="9"/>
      <c r="CP139" s="9"/>
      <c r="CQ139" s="9"/>
      <c r="CR139" s="9"/>
      <c r="CS139" s="9"/>
      <c r="CT139" s="9"/>
      <c r="CU139" s="9"/>
      <c r="CV139" s="9"/>
      <c r="CW139" s="9"/>
      <c r="CX139" s="9"/>
      <c r="CY139" s="9"/>
      <c r="CZ139" s="9"/>
      <c r="DA139" s="9"/>
      <c r="DB139" s="9"/>
      <c r="DC139" s="9"/>
      <c r="DD139" s="9"/>
      <c r="DE139" s="9"/>
      <c r="DF139" s="9"/>
      <c r="DG139" s="9"/>
      <c r="DH139" s="9"/>
      <c r="DI139" s="9"/>
      <c r="DJ139" s="9"/>
      <c r="DK139" s="9"/>
      <c r="DL139" s="9"/>
      <c r="DM139" s="9"/>
      <c r="DN139" s="9"/>
      <c r="DO139" s="9"/>
      <c r="DP139" s="9"/>
      <c r="DQ139" s="9"/>
      <c r="DR139" s="9"/>
      <c r="DS139" s="9"/>
      <c r="DT139" s="9"/>
      <c r="DU139" s="9"/>
      <c r="DV139" s="9"/>
      <c r="DW139" s="9"/>
      <c r="DX139" s="9"/>
      <c r="DY139" s="9"/>
      <c r="DZ139" s="9"/>
      <c r="EA139" s="9"/>
      <c r="EB139" s="9"/>
      <c r="EC139" s="9"/>
      <c r="ED139" s="9"/>
      <c r="EE139" s="9"/>
      <c r="EF139" s="9"/>
      <c r="EG139" s="9"/>
      <c r="EH139" s="9"/>
      <c r="EI139" s="9"/>
      <c r="EJ139" s="9"/>
      <c r="EK139" s="9"/>
      <c r="EL139" s="9"/>
      <c r="EM139" s="9"/>
      <c r="EN139" s="9"/>
      <c r="EO139" s="9"/>
      <c r="EP139" s="9"/>
      <c r="EQ139" s="9"/>
      <c r="ER139" s="9"/>
      <c r="ES139" s="9"/>
      <c r="ET139" s="9"/>
      <c r="EU139" s="9"/>
      <c r="EV139" s="9"/>
      <c r="EW139" s="9"/>
      <c r="EX139" s="9"/>
      <c r="EY139" s="9"/>
      <c r="EZ139" s="9"/>
      <c r="FA139" s="9"/>
      <c r="FB139" s="9"/>
      <c r="FC139" s="9"/>
      <c r="FD139" s="9"/>
      <c r="FE139" s="9"/>
      <c r="FF139" s="9"/>
      <c r="FG139" s="9"/>
      <c r="FH139" s="9"/>
      <c r="FI139" s="9"/>
      <c r="FJ139" s="9"/>
      <c r="FK139" s="9"/>
      <c r="FL139" s="9"/>
      <c r="FM139" s="9"/>
      <c r="FN139" s="9"/>
      <c r="FO139" s="9"/>
      <c r="FP139" s="9"/>
      <c r="FQ139" s="9"/>
      <c r="FR139" s="9"/>
      <c r="FS139" s="9"/>
      <c r="FT139" s="9"/>
      <c r="FU139" s="9"/>
      <c r="FV139" s="9"/>
      <c r="FW139" s="9"/>
      <c r="FX139" s="9"/>
      <c r="FY139" s="9"/>
      <c r="FZ139" s="9"/>
      <c r="GA139" s="9"/>
      <c r="GB139" s="9"/>
      <c r="GC139" s="9"/>
      <c r="GD139" s="9"/>
      <c r="GE139" s="9"/>
      <c r="GF139" s="9"/>
      <c r="GG139" s="9"/>
      <c r="GH139" s="9"/>
      <c r="GI139" s="9"/>
      <c r="GJ139" s="9"/>
      <c r="GK139" s="9"/>
      <c r="GL139" s="9"/>
      <c r="GM139" s="9"/>
      <c r="GN139" s="9"/>
      <c r="GO139" s="9"/>
      <c r="GP139" s="9"/>
      <c r="GQ139" s="9"/>
      <c r="GR139" s="9"/>
      <c r="GS139" s="9"/>
      <c r="GT139" s="9"/>
      <c r="GU139" s="9"/>
      <c r="GV139" s="9"/>
      <c r="GW139" s="9"/>
      <c r="GX139" s="9"/>
      <c r="GY139" s="9"/>
      <c r="GZ139" s="9"/>
      <c r="HA139" s="9"/>
      <c r="HB139" s="9"/>
      <c r="HC139" s="9"/>
      <c r="HD139" s="9"/>
      <c r="HE139" s="9"/>
      <c r="HF139" s="9"/>
      <c r="HG139" s="9"/>
      <c r="HH139" s="9"/>
      <c r="HI139" s="9"/>
      <c r="HJ139" s="9"/>
      <c r="HK139" s="9"/>
      <c r="HL139" s="9"/>
      <c r="HM139" s="9"/>
      <c r="HN139" s="9"/>
      <c r="HO139" s="9"/>
    </row>
    <row r="140" spans="1:223" x14ac:dyDescent="0.2">
      <c r="A140" s="56" t="s">
        <v>130</v>
      </c>
      <c r="B140" s="10">
        <v>35</v>
      </c>
      <c r="C140" s="207">
        <v>0.3</v>
      </c>
      <c r="D140" s="207">
        <v>3.5000000000000003E-2</v>
      </c>
      <c r="E140" s="207">
        <v>0.5</v>
      </c>
      <c r="F140" s="207"/>
      <c r="G140" s="207">
        <v>0.03</v>
      </c>
      <c r="H140" s="207"/>
      <c r="I140" s="8" t="s">
        <v>154</v>
      </c>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c r="BF140" s="9"/>
      <c r="BG140" s="9"/>
      <c r="BH140" s="9"/>
      <c r="BI140" s="9"/>
      <c r="BJ140" s="9"/>
      <c r="BK140" s="9"/>
      <c r="BL140" s="9"/>
      <c r="BM140" s="9"/>
      <c r="BN140" s="9"/>
      <c r="BO140" s="9"/>
      <c r="BP140" s="9"/>
      <c r="BQ140" s="9"/>
      <c r="BR140" s="9"/>
      <c r="BS140" s="9"/>
      <c r="BT140" s="9"/>
      <c r="BU140" s="9"/>
      <c r="BV140" s="9"/>
      <c r="BW140" s="9"/>
      <c r="BX140" s="9"/>
      <c r="BY140" s="9"/>
      <c r="BZ140" s="9"/>
      <c r="CA140" s="9"/>
      <c r="CB140" s="9"/>
      <c r="CC140" s="9"/>
      <c r="CD140" s="9"/>
      <c r="CE140" s="9"/>
      <c r="CF140" s="9"/>
      <c r="CG140" s="9"/>
      <c r="CH140" s="9"/>
      <c r="CI140" s="9"/>
      <c r="CJ140" s="9"/>
      <c r="CK140" s="9"/>
      <c r="CL140" s="9"/>
      <c r="CM140" s="9"/>
      <c r="CN140" s="9"/>
      <c r="CO140" s="9"/>
      <c r="CP140" s="9"/>
      <c r="CQ140" s="9"/>
      <c r="CR140" s="9"/>
      <c r="CS140" s="9"/>
      <c r="CT140" s="9"/>
      <c r="CU140" s="9"/>
      <c r="CV140" s="9"/>
      <c r="CW140" s="9"/>
      <c r="CX140" s="9"/>
      <c r="CY140" s="9"/>
      <c r="CZ140" s="9"/>
      <c r="DA140" s="9"/>
      <c r="DB140" s="9"/>
      <c r="DC140" s="9"/>
      <c r="DD140" s="9"/>
      <c r="DE140" s="9"/>
      <c r="DF140" s="9"/>
      <c r="DG140" s="9"/>
      <c r="DH140" s="9"/>
      <c r="DI140" s="9"/>
      <c r="DJ140" s="9"/>
      <c r="DK140" s="9"/>
      <c r="DL140" s="9"/>
      <c r="DM140" s="9"/>
      <c r="DN140" s="9"/>
      <c r="DO140" s="9"/>
      <c r="DP140" s="9"/>
      <c r="DQ140" s="9"/>
      <c r="DR140" s="9"/>
      <c r="DS140" s="9"/>
      <c r="DT140" s="9"/>
      <c r="DU140" s="9"/>
      <c r="DV140" s="9"/>
      <c r="DW140" s="9"/>
      <c r="DX140" s="9"/>
      <c r="DY140" s="9"/>
      <c r="DZ140" s="9"/>
      <c r="EA140" s="9"/>
      <c r="EB140" s="9"/>
      <c r="EC140" s="9"/>
      <c r="ED140" s="9"/>
      <c r="EE140" s="9"/>
      <c r="EF140" s="9"/>
      <c r="EG140" s="9"/>
      <c r="EH140" s="9"/>
      <c r="EI140" s="9"/>
      <c r="EJ140" s="9"/>
      <c r="EK140" s="9"/>
      <c r="EL140" s="9"/>
      <c r="EM140" s="9"/>
      <c r="EN140" s="9"/>
      <c r="EO140" s="9"/>
      <c r="EP140" s="9"/>
      <c r="EQ140" s="9"/>
      <c r="ER140" s="9"/>
      <c r="ES140" s="9"/>
      <c r="ET140" s="9"/>
      <c r="EU140" s="9"/>
      <c r="EV140" s="9"/>
      <c r="EW140" s="9"/>
      <c r="EX140" s="9"/>
      <c r="EY140" s="9"/>
      <c r="EZ140" s="9"/>
      <c r="FA140" s="9"/>
      <c r="FB140" s="9"/>
      <c r="FC140" s="9"/>
      <c r="FD140" s="9"/>
      <c r="FE140" s="9"/>
      <c r="FF140" s="9"/>
      <c r="FG140" s="9"/>
      <c r="FH140" s="9"/>
      <c r="FI140" s="9"/>
      <c r="FJ140" s="9"/>
      <c r="FK140" s="9"/>
      <c r="FL140" s="9"/>
      <c r="FM140" s="9"/>
      <c r="FN140" s="9"/>
      <c r="FO140" s="9"/>
      <c r="FP140" s="9"/>
      <c r="FQ140" s="9"/>
      <c r="FR140" s="9"/>
      <c r="FS140" s="9"/>
      <c r="FT140" s="9"/>
      <c r="FU140" s="9"/>
      <c r="FV140" s="9"/>
      <c r="FW140" s="9"/>
      <c r="FX140" s="9"/>
      <c r="FY140" s="9"/>
      <c r="FZ140" s="9"/>
      <c r="GA140" s="9"/>
      <c r="GB140" s="9"/>
      <c r="GC140" s="9"/>
      <c r="GD140" s="9"/>
      <c r="GE140" s="9"/>
      <c r="GF140" s="9"/>
      <c r="GG140" s="9"/>
      <c r="GH140" s="9"/>
      <c r="GI140" s="9"/>
      <c r="GJ140" s="9"/>
      <c r="GK140" s="9"/>
      <c r="GL140" s="9"/>
      <c r="GM140" s="9"/>
      <c r="GN140" s="9"/>
      <c r="GO140" s="9"/>
      <c r="GP140" s="9"/>
      <c r="GQ140" s="9"/>
      <c r="GR140" s="9"/>
      <c r="GS140" s="9"/>
      <c r="GT140" s="9"/>
      <c r="GU140" s="9"/>
      <c r="GV140" s="9"/>
      <c r="GW140" s="9"/>
      <c r="GX140" s="9"/>
      <c r="GY140" s="9"/>
      <c r="GZ140" s="9"/>
      <c r="HA140" s="9"/>
      <c r="HB140" s="9"/>
      <c r="HC140" s="9"/>
      <c r="HD140" s="9"/>
      <c r="HE140" s="9"/>
      <c r="HF140" s="9"/>
      <c r="HG140" s="9"/>
      <c r="HH140" s="9"/>
      <c r="HI140" s="9"/>
      <c r="HJ140" s="9"/>
      <c r="HK140" s="9"/>
      <c r="HL140" s="9"/>
      <c r="HM140" s="9"/>
      <c r="HN140" s="9"/>
      <c r="HO140" s="9"/>
    </row>
    <row r="141" spans="1:223" x14ac:dyDescent="0.2">
      <c r="A141" s="10" t="s">
        <v>128</v>
      </c>
      <c r="B141" s="10">
        <v>36</v>
      </c>
      <c r="C141" s="207">
        <v>0.25</v>
      </c>
      <c r="D141" s="207">
        <v>2.4E-2</v>
      </c>
      <c r="E141" s="207">
        <v>0.52</v>
      </c>
      <c r="F141" s="207"/>
      <c r="G141" s="207">
        <v>4.7E-2</v>
      </c>
      <c r="H141" s="207"/>
      <c r="I141" s="8" t="s">
        <v>154</v>
      </c>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c r="BF141" s="9"/>
      <c r="BG141" s="9"/>
      <c r="BH141" s="9"/>
      <c r="BI141" s="9"/>
      <c r="BJ141" s="9"/>
      <c r="BK141" s="9"/>
      <c r="BL141" s="9"/>
      <c r="BM141" s="9"/>
      <c r="BN141" s="9"/>
      <c r="BO141" s="9"/>
      <c r="BP141" s="9"/>
      <c r="BQ141" s="9"/>
      <c r="BR141" s="9"/>
      <c r="BS141" s="9"/>
      <c r="BT141" s="9"/>
      <c r="BU141" s="9"/>
      <c r="BV141" s="9"/>
      <c r="BW141" s="9"/>
      <c r="BX141" s="9"/>
      <c r="BY141" s="9"/>
      <c r="BZ141" s="9"/>
      <c r="CA141" s="9"/>
      <c r="CB141" s="9"/>
      <c r="CC141" s="9"/>
      <c r="CD141" s="9"/>
      <c r="CE141" s="9"/>
      <c r="CF141" s="9"/>
      <c r="CG141" s="9"/>
      <c r="CH141" s="9"/>
      <c r="CI141" s="9"/>
      <c r="CJ141" s="9"/>
      <c r="CK141" s="9"/>
      <c r="CL141" s="9"/>
      <c r="CM141" s="9"/>
      <c r="CN141" s="9"/>
      <c r="CO141" s="9"/>
      <c r="CP141" s="9"/>
      <c r="CQ141" s="9"/>
      <c r="CR141" s="9"/>
      <c r="CS141" s="9"/>
      <c r="CT141" s="9"/>
      <c r="CU141" s="9"/>
      <c r="CV141" s="9"/>
      <c r="CW141" s="9"/>
      <c r="CX141" s="9"/>
      <c r="CY141" s="9"/>
      <c r="CZ141" s="9"/>
      <c r="DA141" s="9"/>
      <c r="DB141" s="9"/>
      <c r="DC141" s="9"/>
      <c r="DD141" s="9"/>
      <c r="DE141" s="9"/>
      <c r="DF141" s="9"/>
      <c r="DG141" s="9"/>
      <c r="DH141" s="9"/>
      <c r="DI141" s="9"/>
      <c r="DJ141" s="9"/>
      <c r="DK141" s="9"/>
      <c r="DL141" s="9"/>
      <c r="DM141" s="9"/>
      <c r="DN141" s="9"/>
      <c r="DO141" s="9"/>
      <c r="DP141" s="9"/>
      <c r="DQ141" s="9"/>
      <c r="DR141" s="9"/>
      <c r="DS141" s="9"/>
      <c r="DT141" s="9"/>
      <c r="DU141" s="9"/>
      <c r="DV141" s="9"/>
      <c r="DW141" s="9"/>
      <c r="DX141" s="9"/>
      <c r="DY141" s="9"/>
      <c r="DZ141" s="9"/>
      <c r="EA141" s="9"/>
      <c r="EB141" s="9"/>
      <c r="EC141" s="9"/>
      <c r="ED141" s="9"/>
      <c r="EE141" s="9"/>
      <c r="EF141" s="9"/>
      <c r="EG141" s="9"/>
      <c r="EH141" s="9"/>
      <c r="EI141" s="9"/>
      <c r="EJ141" s="9"/>
      <c r="EK141" s="9"/>
      <c r="EL141" s="9"/>
      <c r="EM141" s="9"/>
      <c r="EN141" s="9"/>
      <c r="EO141" s="9"/>
      <c r="EP141" s="9"/>
      <c r="EQ141" s="9"/>
      <c r="ER141" s="9"/>
      <c r="ES141" s="9"/>
      <c r="ET141" s="9"/>
      <c r="EU141" s="9"/>
      <c r="EV141" s="9"/>
      <c r="EW141" s="9"/>
      <c r="EX141" s="9"/>
      <c r="EY141" s="9"/>
      <c r="EZ141" s="9"/>
      <c r="FA141" s="9"/>
      <c r="FB141" s="9"/>
      <c r="FC141" s="9"/>
      <c r="FD141" s="9"/>
      <c r="FE141" s="9"/>
      <c r="FF141" s="9"/>
      <c r="FG141" s="9"/>
      <c r="FH141" s="9"/>
      <c r="FI141" s="9"/>
      <c r="FJ141" s="9"/>
      <c r="FK141" s="9"/>
      <c r="FL141" s="9"/>
      <c r="FM141" s="9"/>
      <c r="FN141" s="9"/>
      <c r="FO141" s="9"/>
      <c r="FP141" s="9"/>
      <c r="FQ141" s="9"/>
      <c r="FR141" s="9"/>
      <c r="FS141" s="9"/>
      <c r="FT141" s="9"/>
      <c r="FU141" s="9"/>
      <c r="FV141" s="9"/>
      <c r="FW141" s="9"/>
      <c r="FX141" s="9"/>
      <c r="FY141" s="9"/>
      <c r="FZ141" s="9"/>
      <c r="GA141" s="9"/>
      <c r="GB141" s="9"/>
      <c r="GC141" s="9"/>
      <c r="GD141" s="9"/>
      <c r="GE141" s="9"/>
      <c r="GF141" s="9"/>
      <c r="GG141" s="9"/>
      <c r="GH141" s="9"/>
      <c r="GI141" s="9"/>
      <c r="GJ141" s="9"/>
      <c r="GK141" s="9"/>
      <c r="GL141" s="9"/>
      <c r="GM141" s="9"/>
      <c r="GN141" s="9"/>
      <c r="GO141" s="9"/>
      <c r="GP141" s="9"/>
      <c r="GQ141" s="9"/>
      <c r="GR141" s="9"/>
      <c r="GS141" s="9"/>
      <c r="GT141" s="9"/>
      <c r="GU141" s="9"/>
      <c r="GV141" s="9"/>
      <c r="GW141" s="9"/>
      <c r="GX141" s="9"/>
      <c r="GY141" s="9"/>
      <c r="GZ141" s="9"/>
      <c r="HA141" s="9"/>
      <c r="HB141" s="9"/>
      <c r="HC141" s="9"/>
      <c r="HD141" s="9"/>
      <c r="HE141" s="9"/>
      <c r="HF141" s="9"/>
      <c r="HG141" s="9"/>
      <c r="HH141" s="9"/>
      <c r="HI141" s="9"/>
      <c r="HJ141" s="9"/>
      <c r="HK141" s="9"/>
      <c r="HL141" s="9"/>
      <c r="HM141" s="9"/>
      <c r="HN141" s="9"/>
      <c r="HO141" s="9"/>
    </row>
    <row r="142" spans="1:223" x14ac:dyDescent="0.2">
      <c r="A142" s="10" t="s">
        <v>136</v>
      </c>
      <c r="B142" s="10">
        <v>37</v>
      </c>
      <c r="C142" s="207">
        <v>0.3</v>
      </c>
      <c r="D142" s="207">
        <v>0.06</v>
      </c>
      <c r="E142" s="207">
        <v>0.22</v>
      </c>
      <c r="F142" s="207"/>
      <c r="G142" s="207">
        <v>0.1</v>
      </c>
      <c r="H142" s="207"/>
      <c r="I142" s="8" t="s">
        <v>154</v>
      </c>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c r="BF142" s="9"/>
      <c r="BG142" s="9"/>
      <c r="BH142" s="9"/>
      <c r="BI142" s="9"/>
      <c r="BJ142" s="9"/>
      <c r="BK142" s="9"/>
      <c r="BL142" s="9"/>
      <c r="BM142" s="9"/>
      <c r="BN142" s="9"/>
      <c r="BO142" s="9"/>
      <c r="BP142" s="9"/>
      <c r="BQ142" s="9"/>
      <c r="BR142" s="9"/>
      <c r="BS142" s="9"/>
      <c r="BT142" s="9"/>
      <c r="BU142" s="9"/>
      <c r="BV142" s="9"/>
      <c r="BW142" s="9"/>
      <c r="BX142" s="9"/>
      <c r="BY142" s="9"/>
      <c r="BZ142" s="9"/>
      <c r="CA142" s="9"/>
      <c r="CB142" s="9"/>
      <c r="CC142" s="9"/>
      <c r="CD142" s="9"/>
      <c r="CE142" s="9"/>
      <c r="CF142" s="9"/>
      <c r="CG142" s="9"/>
      <c r="CH142" s="9"/>
      <c r="CI142" s="9"/>
      <c r="CJ142" s="9"/>
      <c r="CK142" s="9"/>
      <c r="CL142" s="9"/>
      <c r="CM142" s="9"/>
      <c r="CN142" s="9"/>
      <c r="CO142" s="9"/>
      <c r="CP142" s="9"/>
      <c r="CQ142" s="9"/>
      <c r="CR142" s="9"/>
      <c r="CS142" s="9"/>
      <c r="CT142" s="9"/>
      <c r="CU142" s="9"/>
      <c r="CV142" s="9"/>
      <c r="CW142" s="9"/>
      <c r="CX142" s="9"/>
      <c r="CY142" s="9"/>
      <c r="CZ142" s="9"/>
      <c r="DA142" s="9"/>
      <c r="DB142" s="9"/>
      <c r="DC142" s="9"/>
      <c r="DD142" s="9"/>
      <c r="DE142" s="9"/>
      <c r="DF142" s="9"/>
      <c r="DG142" s="9"/>
      <c r="DH142" s="9"/>
      <c r="DI142" s="9"/>
      <c r="DJ142" s="9"/>
      <c r="DK142" s="9"/>
      <c r="DL142" s="9"/>
      <c r="DM142" s="9"/>
      <c r="DN142" s="9"/>
      <c r="DO142" s="9"/>
      <c r="DP142" s="9"/>
      <c r="DQ142" s="9"/>
      <c r="DR142" s="9"/>
      <c r="DS142" s="9"/>
      <c r="DT142" s="9"/>
      <c r="DU142" s="9"/>
      <c r="DV142" s="9"/>
      <c r="DW142" s="9"/>
      <c r="DX142" s="9"/>
      <c r="DY142" s="9"/>
      <c r="DZ142" s="9"/>
      <c r="EA142" s="9"/>
      <c r="EB142" s="9"/>
      <c r="EC142" s="9"/>
      <c r="ED142" s="9"/>
      <c r="EE142" s="9"/>
      <c r="EF142" s="9"/>
      <c r="EG142" s="9"/>
      <c r="EH142" s="9"/>
      <c r="EI142" s="9"/>
      <c r="EJ142" s="9"/>
      <c r="EK142" s="9"/>
      <c r="EL142" s="9"/>
      <c r="EM142" s="9"/>
      <c r="EN142" s="9"/>
      <c r="EO142" s="9"/>
      <c r="EP142" s="9"/>
      <c r="EQ142" s="9"/>
      <c r="ER142" s="9"/>
      <c r="ES142" s="9"/>
      <c r="ET142" s="9"/>
      <c r="EU142" s="9"/>
      <c r="EV142" s="9"/>
      <c r="EW142" s="9"/>
      <c r="EX142" s="9"/>
      <c r="EY142" s="9"/>
      <c r="EZ142" s="9"/>
      <c r="FA142" s="9"/>
      <c r="FB142" s="9"/>
      <c r="FC142" s="9"/>
      <c r="FD142" s="9"/>
      <c r="FE142" s="9"/>
      <c r="FF142" s="9"/>
      <c r="FG142" s="9"/>
      <c r="FH142" s="9"/>
      <c r="FI142" s="9"/>
      <c r="FJ142" s="9"/>
      <c r="FK142" s="9"/>
      <c r="FL142" s="9"/>
      <c r="FM142" s="9"/>
      <c r="FN142" s="9"/>
      <c r="FO142" s="9"/>
      <c r="FP142" s="9"/>
      <c r="FQ142" s="9"/>
      <c r="FR142" s="9"/>
      <c r="FS142" s="9"/>
      <c r="FT142" s="9"/>
      <c r="FU142" s="9"/>
      <c r="FV142" s="9"/>
      <c r="FW142" s="9"/>
      <c r="FX142" s="9"/>
      <c r="FY142" s="9"/>
      <c r="FZ142" s="9"/>
      <c r="GA142" s="9"/>
      <c r="GB142" s="9"/>
      <c r="GC142" s="9"/>
      <c r="GD142" s="9"/>
      <c r="GE142" s="9"/>
      <c r="GF142" s="9"/>
      <c r="GG142" s="9"/>
      <c r="GH142" s="9"/>
      <c r="GI142" s="9"/>
      <c r="GJ142" s="9"/>
      <c r="GK142" s="9"/>
      <c r="GL142" s="9"/>
      <c r="GM142" s="9"/>
      <c r="GN142" s="9"/>
      <c r="GO142" s="9"/>
      <c r="GP142" s="9"/>
      <c r="GQ142" s="9"/>
      <c r="GR142" s="9"/>
      <c r="GS142" s="9"/>
      <c r="GT142" s="9"/>
      <c r="GU142" s="9"/>
      <c r="GV142" s="9"/>
      <c r="GW142" s="9"/>
      <c r="GX142" s="9"/>
      <c r="GY142" s="9"/>
      <c r="GZ142" s="9"/>
      <c r="HA142" s="9"/>
      <c r="HB142" s="9"/>
      <c r="HC142" s="9"/>
      <c r="HD142" s="9"/>
      <c r="HE142" s="9"/>
      <c r="HF142" s="9"/>
      <c r="HG142" s="9"/>
      <c r="HH142" s="9"/>
      <c r="HI142" s="9"/>
      <c r="HJ142" s="9"/>
      <c r="HK142" s="9"/>
      <c r="HL142" s="9"/>
      <c r="HM142" s="9"/>
      <c r="HN142" s="9"/>
      <c r="HO142" s="9"/>
    </row>
    <row r="143" spans="1:223" x14ac:dyDescent="0.2">
      <c r="A143" s="10" t="s">
        <v>129</v>
      </c>
      <c r="B143" s="10">
        <v>38</v>
      </c>
      <c r="C143" s="207">
        <v>0.36</v>
      </c>
      <c r="D143" s="207">
        <v>0.05</v>
      </c>
      <c r="E143" s="207">
        <v>0.55000000000000004</v>
      </c>
      <c r="F143" s="207"/>
      <c r="G143" s="207">
        <v>0.05</v>
      </c>
      <c r="H143" s="207"/>
      <c r="I143" s="9" t="s">
        <v>154</v>
      </c>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c r="BF143" s="9"/>
      <c r="BG143" s="9"/>
      <c r="BH143" s="9"/>
      <c r="BI143" s="9"/>
      <c r="BJ143" s="9"/>
      <c r="BK143" s="9"/>
      <c r="BL143" s="9"/>
      <c r="BM143" s="9"/>
      <c r="BN143" s="9"/>
      <c r="BO143" s="9"/>
      <c r="BP143" s="9"/>
      <c r="BQ143" s="9"/>
      <c r="BR143" s="9"/>
      <c r="BS143" s="9"/>
      <c r="BT143" s="9"/>
      <c r="BU143" s="9"/>
      <c r="BV143" s="9"/>
      <c r="BW143" s="9"/>
      <c r="BX143" s="9"/>
      <c r="BY143" s="9"/>
      <c r="BZ143" s="9"/>
      <c r="CA143" s="9"/>
      <c r="CB143" s="9"/>
      <c r="CC143" s="9"/>
      <c r="CD143" s="9"/>
      <c r="CE143" s="9"/>
      <c r="CF143" s="9"/>
      <c r="CG143" s="9"/>
      <c r="CH143" s="9"/>
      <c r="CI143" s="9"/>
      <c r="CJ143" s="9"/>
      <c r="CK143" s="9"/>
      <c r="CL143" s="9"/>
      <c r="CM143" s="9"/>
      <c r="CN143" s="9"/>
      <c r="CO143" s="9"/>
      <c r="CP143" s="9"/>
      <c r="CQ143" s="9"/>
      <c r="CR143" s="9"/>
      <c r="CS143" s="9"/>
      <c r="CT143" s="9"/>
      <c r="CU143" s="9"/>
      <c r="CV143" s="9"/>
      <c r="CW143" s="9"/>
      <c r="CX143" s="9"/>
      <c r="CY143" s="9"/>
      <c r="CZ143" s="9"/>
      <c r="DA143" s="9"/>
      <c r="DB143" s="9"/>
      <c r="DC143" s="9"/>
      <c r="DD143" s="9"/>
      <c r="DE143" s="9"/>
      <c r="DF143" s="9"/>
      <c r="DG143" s="9"/>
      <c r="DH143" s="9"/>
      <c r="DI143" s="9"/>
      <c r="DJ143" s="9"/>
      <c r="DK143" s="9"/>
      <c r="DL143" s="9"/>
      <c r="DM143" s="9"/>
      <c r="DN143" s="9"/>
      <c r="DO143" s="9"/>
      <c r="DP143" s="9"/>
      <c r="DQ143" s="9"/>
      <c r="DR143" s="9"/>
      <c r="DS143" s="9"/>
      <c r="DT143" s="9"/>
      <c r="DU143" s="9"/>
      <c r="DV143" s="9"/>
      <c r="DW143" s="9"/>
      <c r="DX143" s="9"/>
      <c r="DY143" s="9"/>
      <c r="DZ143" s="9"/>
      <c r="EA143" s="9"/>
      <c r="EB143" s="9"/>
      <c r="EC143" s="9"/>
      <c r="ED143" s="9"/>
      <c r="EE143" s="9"/>
      <c r="EF143" s="9"/>
      <c r="EG143" s="9"/>
      <c r="EH143" s="9"/>
      <c r="EI143" s="9"/>
      <c r="EJ143" s="9"/>
      <c r="EK143" s="9"/>
      <c r="EL143" s="9"/>
      <c r="EM143" s="9"/>
      <c r="EN143" s="9"/>
      <c r="EO143" s="9"/>
      <c r="EP143" s="9"/>
      <c r="EQ143" s="9"/>
      <c r="ER143" s="9"/>
      <c r="ES143" s="9"/>
      <c r="ET143" s="9"/>
      <c r="EU143" s="9"/>
      <c r="EV143" s="9"/>
      <c r="EW143" s="9"/>
      <c r="EX143" s="9"/>
      <c r="EY143" s="9"/>
      <c r="EZ143" s="9"/>
      <c r="FA143" s="9"/>
      <c r="FB143" s="9"/>
      <c r="FC143" s="9"/>
      <c r="FD143" s="9"/>
      <c r="FE143" s="9"/>
      <c r="FF143" s="9"/>
      <c r="FG143" s="9"/>
      <c r="FH143" s="9"/>
      <c r="FI143" s="9"/>
      <c r="FJ143" s="9"/>
      <c r="FK143" s="9"/>
      <c r="FL143" s="9"/>
      <c r="FM143" s="9"/>
      <c r="FN143" s="9"/>
      <c r="FO143" s="9"/>
      <c r="FP143" s="9"/>
      <c r="FQ143" s="9"/>
      <c r="FR143" s="9"/>
      <c r="FS143" s="9"/>
      <c r="FT143" s="9"/>
      <c r="FU143" s="9"/>
      <c r="FV143" s="9"/>
      <c r="FW143" s="9"/>
      <c r="FX143" s="9"/>
      <c r="FY143" s="9"/>
      <c r="FZ143" s="9"/>
      <c r="GA143" s="9"/>
      <c r="GB143" s="9"/>
      <c r="GC143" s="9"/>
      <c r="GD143" s="9"/>
      <c r="GE143" s="9"/>
      <c r="GF143" s="9"/>
      <c r="GG143" s="9"/>
      <c r="GH143" s="9"/>
      <c r="GI143" s="9"/>
      <c r="GJ143" s="9"/>
      <c r="GK143" s="9"/>
      <c r="GL143" s="9"/>
      <c r="GM143" s="9"/>
      <c r="GN143" s="9"/>
      <c r="GO143" s="9"/>
      <c r="GP143" s="9"/>
      <c r="GQ143" s="9"/>
      <c r="GR143" s="9"/>
      <c r="GS143" s="9"/>
      <c r="GT143" s="9"/>
      <c r="GU143" s="9"/>
      <c r="GV143" s="9"/>
      <c r="GW143" s="9"/>
      <c r="GX143" s="9"/>
      <c r="GY143" s="9"/>
      <c r="GZ143" s="9"/>
      <c r="HA143" s="9"/>
      <c r="HB143" s="9"/>
      <c r="HC143" s="9"/>
      <c r="HD143" s="9"/>
      <c r="HE143" s="9"/>
      <c r="HF143" s="9"/>
      <c r="HG143" s="9"/>
      <c r="HH143" s="9"/>
      <c r="HI143" s="9"/>
      <c r="HJ143" s="9"/>
      <c r="HK143" s="9"/>
      <c r="HL143" s="9"/>
      <c r="HM143" s="9"/>
      <c r="HN143" s="9"/>
      <c r="HO143" s="9"/>
    </row>
    <row r="144" spans="1:223" x14ac:dyDescent="0.2">
      <c r="A144" s="10" t="s">
        <v>137</v>
      </c>
      <c r="B144" s="10">
        <v>39</v>
      </c>
      <c r="C144" s="207">
        <v>0.3</v>
      </c>
      <c r="D144" s="207">
        <v>0.04</v>
      </c>
      <c r="E144" s="207">
        <v>0.35</v>
      </c>
      <c r="F144" s="207"/>
      <c r="G144" s="207">
        <v>0.06</v>
      </c>
      <c r="H144" s="207"/>
      <c r="I144" s="9" t="s">
        <v>154</v>
      </c>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9"/>
      <c r="BF144" s="9"/>
      <c r="BG144" s="9"/>
      <c r="BH144" s="9"/>
      <c r="BI144" s="9"/>
      <c r="BJ144" s="9"/>
      <c r="BK144" s="9"/>
      <c r="BL144" s="9"/>
      <c r="BM144" s="9"/>
      <c r="BN144" s="9"/>
      <c r="BO144" s="9"/>
      <c r="BP144" s="9"/>
      <c r="BQ144" s="9"/>
      <c r="BR144" s="9"/>
      <c r="BS144" s="9"/>
      <c r="BT144" s="9"/>
      <c r="BU144" s="9"/>
      <c r="BV144" s="9"/>
      <c r="BW144" s="9"/>
      <c r="BX144" s="9"/>
      <c r="BY144" s="9"/>
      <c r="BZ144" s="9"/>
      <c r="CA144" s="9"/>
      <c r="CB144" s="9"/>
      <c r="CC144" s="9"/>
      <c r="CD144" s="9"/>
      <c r="CE144" s="9"/>
      <c r="CF144" s="9"/>
      <c r="CG144" s="9"/>
      <c r="CH144" s="9"/>
      <c r="CI144" s="9"/>
      <c r="CJ144" s="9"/>
      <c r="CK144" s="9"/>
      <c r="CL144" s="9"/>
      <c r="CM144" s="9"/>
      <c r="CN144" s="9"/>
      <c r="CO144" s="9"/>
      <c r="CP144" s="9"/>
      <c r="CQ144" s="9"/>
      <c r="CR144" s="9"/>
      <c r="CS144" s="9"/>
      <c r="CT144" s="9"/>
      <c r="CU144" s="9"/>
      <c r="CV144" s="9"/>
      <c r="CW144" s="9"/>
      <c r="CX144" s="9"/>
      <c r="CY144" s="9"/>
      <c r="CZ144" s="9"/>
      <c r="DA144" s="9"/>
      <c r="DB144" s="9"/>
      <c r="DC144" s="9"/>
      <c r="DD144" s="9"/>
      <c r="DE144" s="9"/>
      <c r="DF144" s="9"/>
      <c r="DG144" s="9"/>
      <c r="DH144" s="9"/>
      <c r="DI144" s="9"/>
      <c r="DJ144" s="9"/>
      <c r="DK144" s="9"/>
      <c r="DL144" s="9"/>
      <c r="DM144" s="9"/>
      <c r="DN144" s="9"/>
      <c r="DO144" s="9"/>
      <c r="DP144" s="9"/>
      <c r="DQ144" s="9"/>
      <c r="DR144" s="9"/>
      <c r="DS144" s="9"/>
      <c r="DT144" s="9"/>
      <c r="DU144" s="9"/>
      <c r="DV144" s="9"/>
      <c r="DW144" s="9"/>
      <c r="DX144" s="9"/>
      <c r="DY144" s="9"/>
      <c r="DZ144" s="9"/>
      <c r="EA144" s="9"/>
      <c r="EB144" s="9"/>
      <c r="EC144" s="9"/>
      <c r="ED144" s="9"/>
      <c r="EE144" s="9"/>
      <c r="EF144" s="9"/>
      <c r="EG144" s="9"/>
      <c r="EH144" s="9"/>
      <c r="EI144" s="9"/>
      <c r="EJ144" s="9"/>
      <c r="EK144" s="9"/>
      <c r="EL144" s="9"/>
      <c r="EM144" s="9"/>
      <c r="EN144" s="9"/>
      <c r="EO144" s="9"/>
      <c r="EP144" s="9"/>
      <c r="EQ144" s="9"/>
      <c r="ER144" s="9"/>
      <c r="ES144" s="9"/>
      <c r="ET144" s="9"/>
      <c r="EU144" s="9"/>
      <c r="EV144" s="9"/>
      <c r="EW144" s="9"/>
      <c r="EX144" s="9"/>
      <c r="EY144" s="9"/>
      <c r="EZ144" s="9"/>
      <c r="FA144" s="9"/>
      <c r="FB144" s="9"/>
      <c r="FC144" s="9"/>
      <c r="FD144" s="9"/>
      <c r="FE144" s="9"/>
      <c r="FF144" s="9"/>
      <c r="FG144" s="9"/>
      <c r="FH144" s="9"/>
      <c r="FI144" s="9"/>
      <c r="FJ144" s="9"/>
      <c r="FK144" s="9"/>
      <c r="FL144" s="9"/>
      <c r="FM144" s="9"/>
      <c r="FN144" s="9"/>
      <c r="FO144" s="9"/>
      <c r="FP144" s="9"/>
      <c r="FQ144" s="9"/>
      <c r="FR144" s="9"/>
      <c r="FS144" s="9"/>
      <c r="FT144" s="9"/>
      <c r="FU144" s="9"/>
      <c r="FV144" s="9"/>
      <c r="FW144" s="9"/>
      <c r="FX144" s="9"/>
      <c r="FY144" s="9"/>
      <c r="FZ144" s="9"/>
      <c r="GA144" s="9"/>
      <c r="GB144" s="9"/>
      <c r="GC144" s="9"/>
      <c r="GD144" s="9"/>
      <c r="GE144" s="9"/>
      <c r="GF144" s="9"/>
      <c r="GG144" s="9"/>
      <c r="GH144" s="9"/>
      <c r="GI144" s="9"/>
      <c r="GJ144" s="9"/>
      <c r="GK144" s="9"/>
      <c r="GL144" s="9"/>
      <c r="GM144" s="9"/>
      <c r="GN144" s="9"/>
      <c r="GO144" s="9"/>
      <c r="GP144" s="9"/>
      <c r="GQ144" s="9"/>
      <c r="GR144" s="9"/>
      <c r="GS144" s="9"/>
      <c r="GT144" s="9"/>
      <c r="GU144" s="9"/>
      <c r="GV144" s="9"/>
      <c r="GW144" s="9"/>
      <c r="GX144" s="9"/>
      <c r="GY144" s="9"/>
      <c r="GZ144" s="9"/>
      <c r="HA144" s="9"/>
      <c r="HB144" s="9"/>
      <c r="HC144" s="9"/>
      <c r="HD144" s="9"/>
      <c r="HE144" s="9"/>
      <c r="HF144" s="9"/>
      <c r="HG144" s="9"/>
      <c r="HH144" s="9"/>
      <c r="HI144" s="9"/>
      <c r="HJ144" s="9"/>
      <c r="HK144" s="9"/>
      <c r="HL144" s="9"/>
      <c r="HM144" s="9"/>
      <c r="HN144" s="9"/>
      <c r="HO144" s="9"/>
    </row>
    <row r="145" spans="1:223" x14ac:dyDescent="0.2">
      <c r="A145" s="56" t="s">
        <v>131</v>
      </c>
      <c r="B145" s="10">
        <v>40</v>
      </c>
      <c r="C145" s="207">
        <v>0.25</v>
      </c>
      <c r="D145" s="207">
        <v>5.5E-2</v>
      </c>
      <c r="E145" s="207">
        <v>0.47</v>
      </c>
      <c r="F145" s="207"/>
      <c r="G145" s="207">
        <v>0.02</v>
      </c>
      <c r="H145" s="207"/>
      <c r="I145" s="9" t="s">
        <v>154</v>
      </c>
      <c r="J145" s="9"/>
      <c r="K145" s="9"/>
      <c r="L145" s="9"/>
      <c r="M145" s="9"/>
      <c r="N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C145" s="9"/>
      <c r="BD145" s="9"/>
      <c r="BE145" s="9"/>
      <c r="BF145" s="9"/>
      <c r="BG145" s="9"/>
      <c r="BH145" s="9"/>
      <c r="BI145" s="9"/>
      <c r="BJ145" s="9"/>
      <c r="BK145" s="9"/>
      <c r="BL145" s="9"/>
      <c r="BM145" s="9"/>
      <c r="BN145" s="9"/>
      <c r="BO145" s="9"/>
      <c r="BP145" s="9"/>
      <c r="BQ145" s="9"/>
      <c r="BR145" s="9"/>
      <c r="BS145" s="9"/>
      <c r="BT145" s="9"/>
      <c r="BU145" s="9"/>
      <c r="BV145" s="9"/>
      <c r="BW145" s="9"/>
      <c r="BX145" s="9"/>
      <c r="BY145" s="9"/>
      <c r="BZ145" s="9"/>
      <c r="CA145" s="9"/>
      <c r="CB145" s="9"/>
      <c r="CC145" s="9"/>
      <c r="CD145" s="9"/>
      <c r="CE145" s="9"/>
      <c r="CF145" s="9"/>
      <c r="CG145" s="9"/>
      <c r="CH145" s="9"/>
      <c r="CI145" s="9"/>
      <c r="CJ145" s="9"/>
      <c r="CK145" s="9"/>
      <c r="CL145" s="9"/>
      <c r="CM145" s="9"/>
      <c r="CN145" s="9"/>
      <c r="CO145" s="9"/>
      <c r="CP145" s="9"/>
      <c r="CQ145" s="9"/>
      <c r="CR145" s="9"/>
      <c r="CS145" s="9"/>
      <c r="CT145" s="9"/>
      <c r="CU145" s="9"/>
      <c r="CV145" s="9"/>
      <c r="CW145" s="9"/>
      <c r="CX145" s="9"/>
      <c r="CY145" s="9"/>
      <c r="CZ145" s="9"/>
      <c r="DA145" s="9"/>
      <c r="DB145" s="9"/>
      <c r="DC145" s="9"/>
      <c r="DD145" s="9"/>
      <c r="DE145" s="9"/>
      <c r="DF145" s="9"/>
      <c r="DG145" s="9"/>
      <c r="DH145" s="9"/>
      <c r="DI145" s="9"/>
      <c r="DJ145" s="9"/>
      <c r="DK145" s="9"/>
      <c r="DL145" s="9"/>
      <c r="DM145" s="9"/>
      <c r="DN145" s="9"/>
      <c r="DO145" s="9"/>
      <c r="DP145" s="9"/>
      <c r="DQ145" s="9"/>
      <c r="DR145" s="9"/>
      <c r="DS145" s="9"/>
      <c r="DT145" s="9"/>
      <c r="DU145" s="9"/>
      <c r="DV145" s="9"/>
      <c r="DW145" s="9"/>
      <c r="DX145" s="9"/>
      <c r="DY145" s="9"/>
      <c r="DZ145" s="9"/>
      <c r="EA145" s="9"/>
      <c r="EB145" s="9"/>
      <c r="EC145" s="9"/>
      <c r="ED145" s="9"/>
      <c r="EE145" s="9"/>
      <c r="EF145" s="9"/>
      <c r="EG145" s="9"/>
      <c r="EH145" s="9"/>
      <c r="EI145" s="9"/>
      <c r="EJ145" s="9"/>
      <c r="EK145" s="9"/>
      <c r="EL145" s="9"/>
      <c r="EM145" s="9"/>
      <c r="EN145" s="9"/>
      <c r="EO145" s="9"/>
      <c r="EP145" s="9"/>
      <c r="EQ145" s="9"/>
      <c r="ER145" s="9"/>
      <c r="ES145" s="9"/>
      <c r="ET145" s="9"/>
      <c r="EU145" s="9"/>
      <c r="EV145" s="9"/>
      <c r="EW145" s="9"/>
      <c r="EX145" s="9"/>
      <c r="EY145" s="9"/>
      <c r="EZ145" s="9"/>
      <c r="FA145" s="9"/>
      <c r="FB145" s="9"/>
      <c r="FC145" s="9"/>
      <c r="FD145" s="9"/>
      <c r="FE145" s="9"/>
      <c r="FF145" s="9"/>
      <c r="FG145" s="9"/>
      <c r="FH145" s="9"/>
      <c r="FI145" s="9"/>
      <c r="FJ145" s="9"/>
      <c r="FK145" s="9"/>
      <c r="FL145" s="9"/>
      <c r="FM145" s="9"/>
      <c r="FN145" s="9"/>
      <c r="FO145" s="9"/>
      <c r="FP145" s="9"/>
      <c r="FQ145" s="9"/>
      <c r="FR145" s="9"/>
      <c r="FS145" s="9"/>
      <c r="FT145" s="9"/>
      <c r="FU145" s="9"/>
      <c r="FV145" s="9"/>
      <c r="FW145" s="9"/>
      <c r="FX145" s="9"/>
      <c r="FY145" s="9"/>
      <c r="FZ145" s="9"/>
      <c r="GA145" s="9"/>
      <c r="GB145" s="9"/>
      <c r="GC145" s="9"/>
      <c r="GD145" s="9"/>
      <c r="GE145" s="9"/>
      <c r="GF145" s="9"/>
      <c r="GG145" s="9"/>
      <c r="GH145" s="9"/>
      <c r="GI145" s="9"/>
      <c r="GJ145" s="9"/>
      <c r="GK145" s="9"/>
      <c r="GL145" s="9"/>
      <c r="GM145" s="9"/>
      <c r="GN145" s="9"/>
      <c r="GO145" s="9"/>
      <c r="GP145" s="9"/>
      <c r="GQ145" s="9"/>
      <c r="GR145" s="9"/>
      <c r="GS145" s="9"/>
      <c r="GT145" s="9"/>
      <c r="GU145" s="9"/>
      <c r="GV145" s="9"/>
      <c r="GW145" s="9"/>
      <c r="GX145" s="9"/>
      <c r="GY145" s="9"/>
      <c r="GZ145" s="9"/>
      <c r="HA145" s="9"/>
      <c r="HB145" s="9"/>
      <c r="HC145" s="9"/>
      <c r="HD145" s="9"/>
      <c r="HE145" s="9"/>
      <c r="HF145" s="9"/>
      <c r="HG145" s="9"/>
      <c r="HH145" s="9"/>
      <c r="HI145" s="9"/>
      <c r="HJ145" s="9"/>
      <c r="HK145" s="9"/>
      <c r="HL145" s="9"/>
      <c r="HM145" s="9"/>
      <c r="HN145" s="9"/>
      <c r="HO145" s="9"/>
    </row>
    <row r="146" spans="1:223" x14ac:dyDescent="0.2">
      <c r="A146" s="56" t="s">
        <v>126</v>
      </c>
      <c r="B146" s="10">
        <v>41</v>
      </c>
      <c r="C146" s="207">
        <v>0.3</v>
      </c>
      <c r="D146" s="207">
        <v>0.04</v>
      </c>
      <c r="E146" s="207">
        <v>2.5000000000000001E-2</v>
      </c>
      <c r="F146" s="207">
        <v>0.01</v>
      </c>
      <c r="G146" s="207">
        <v>0.06</v>
      </c>
      <c r="H146" s="207">
        <v>6.5000000000000002E-2</v>
      </c>
      <c r="I146" s="9" t="s">
        <v>154</v>
      </c>
      <c r="J146" s="9"/>
      <c r="K146" s="9"/>
      <c r="L146" s="9"/>
      <c r="M146" s="9"/>
      <c r="N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c r="BC146" s="9"/>
      <c r="BD146" s="9"/>
      <c r="BE146" s="9"/>
      <c r="BF146" s="9"/>
      <c r="BG146" s="9"/>
      <c r="BH146" s="9"/>
      <c r="BI146" s="9"/>
      <c r="BJ146" s="9"/>
      <c r="BK146" s="9"/>
      <c r="BL146" s="9"/>
      <c r="BM146" s="9"/>
      <c r="BN146" s="9"/>
      <c r="BO146" s="9"/>
      <c r="BP146" s="9"/>
      <c r="BQ146" s="9"/>
      <c r="BR146" s="9"/>
      <c r="BS146" s="9"/>
      <c r="BT146" s="9"/>
      <c r="BU146" s="9"/>
      <c r="BV146" s="9"/>
      <c r="BW146" s="9"/>
      <c r="BX146" s="9"/>
      <c r="BY146" s="9"/>
      <c r="BZ146" s="9"/>
      <c r="CA146" s="9"/>
      <c r="CB146" s="9"/>
      <c r="CC146" s="9"/>
      <c r="CD146" s="9"/>
      <c r="CE146" s="9"/>
      <c r="CF146" s="9"/>
      <c r="CG146" s="9"/>
      <c r="CH146" s="9"/>
      <c r="CI146" s="9"/>
      <c r="CJ146" s="9"/>
      <c r="CK146" s="9"/>
      <c r="CL146" s="9"/>
      <c r="CM146" s="9"/>
      <c r="CN146" s="9"/>
      <c r="CO146" s="9"/>
      <c r="CP146" s="9"/>
      <c r="CQ146" s="9"/>
      <c r="CR146" s="9"/>
      <c r="CS146" s="9"/>
      <c r="CT146" s="9"/>
      <c r="CU146" s="9"/>
      <c r="CV146" s="9"/>
      <c r="CW146" s="9"/>
      <c r="CX146" s="9"/>
      <c r="CY146" s="9"/>
      <c r="CZ146" s="9"/>
      <c r="DA146" s="9"/>
      <c r="DB146" s="9"/>
      <c r="DC146" s="9"/>
      <c r="DD146" s="9"/>
      <c r="DE146" s="9"/>
      <c r="DF146" s="9"/>
      <c r="DG146" s="9"/>
      <c r="DH146" s="9"/>
      <c r="DI146" s="9"/>
      <c r="DJ146" s="9"/>
      <c r="DK146" s="9"/>
      <c r="DL146" s="9"/>
      <c r="DM146" s="9"/>
      <c r="DN146" s="9"/>
      <c r="DO146" s="9"/>
      <c r="DP146" s="9"/>
      <c r="DQ146" s="9"/>
      <c r="DR146" s="9"/>
      <c r="DS146" s="9"/>
      <c r="DT146" s="9"/>
      <c r="DU146" s="9"/>
      <c r="DV146" s="9"/>
      <c r="DW146" s="9"/>
      <c r="DX146" s="9"/>
      <c r="DY146" s="9"/>
      <c r="DZ146" s="9"/>
      <c r="EA146" s="9"/>
      <c r="EB146" s="9"/>
      <c r="EC146" s="9"/>
      <c r="ED146" s="9"/>
      <c r="EE146" s="9"/>
      <c r="EF146" s="9"/>
      <c r="EG146" s="9"/>
      <c r="EH146" s="9"/>
      <c r="EI146" s="9"/>
      <c r="EJ146" s="9"/>
      <c r="EK146" s="9"/>
      <c r="EL146" s="9"/>
      <c r="EM146" s="9"/>
      <c r="EN146" s="9"/>
      <c r="EO146" s="9"/>
      <c r="EP146" s="9"/>
      <c r="EQ146" s="9"/>
      <c r="ER146" s="9"/>
      <c r="ES146" s="9"/>
      <c r="ET146" s="9"/>
      <c r="EU146" s="9"/>
      <c r="EV146" s="9"/>
      <c r="EW146" s="9"/>
      <c r="EX146" s="9"/>
      <c r="EY146" s="9"/>
      <c r="EZ146" s="9"/>
      <c r="FA146" s="9"/>
      <c r="FB146" s="9"/>
      <c r="FC146" s="9"/>
      <c r="FD146" s="9"/>
      <c r="FE146" s="9"/>
      <c r="FF146" s="9"/>
      <c r="FG146" s="9"/>
      <c r="FH146" s="9"/>
      <c r="FI146" s="9"/>
      <c r="FJ146" s="9"/>
      <c r="FK146" s="9"/>
      <c r="FL146" s="9"/>
      <c r="FM146" s="9"/>
      <c r="FN146" s="9"/>
      <c r="FO146" s="9"/>
      <c r="FP146" s="9"/>
      <c r="FQ146" s="9"/>
      <c r="FR146" s="9"/>
      <c r="FS146" s="9"/>
      <c r="FT146" s="9"/>
      <c r="FU146" s="9"/>
      <c r="FV146" s="9"/>
      <c r="FW146" s="9"/>
      <c r="FX146" s="9"/>
      <c r="FY146" s="9"/>
      <c r="FZ146" s="9"/>
      <c r="GA146" s="9"/>
      <c r="GB146" s="9"/>
      <c r="GC146" s="9"/>
      <c r="GD146" s="9"/>
      <c r="GE146" s="9"/>
      <c r="GF146" s="9"/>
      <c r="GG146" s="9"/>
      <c r="GH146" s="9"/>
      <c r="GI146" s="9"/>
      <c r="GJ146" s="9"/>
      <c r="GK146" s="9"/>
      <c r="GL146" s="9"/>
      <c r="GM146" s="9"/>
      <c r="GN146" s="9"/>
      <c r="GO146" s="9"/>
      <c r="GP146" s="9"/>
      <c r="GQ146" s="9"/>
      <c r="GR146" s="9"/>
      <c r="GS146" s="9"/>
      <c r="GT146" s="9"/>
      <c r="GU146" s="9"/>
      <c r="GV146" s="9"/>
      <c r="GW146" s="9"/>
      <c r="GX146" s="9"/>
      <c r="GY146" s="9"/>
      <c r="GZ146" s="9"/>
      <c r="HA146" s="9"/>
      <c r="HB146" s="9"/>
      <c r="HC146" s="9"/>
      <c r="HD146" s="9"/>
      <c r="HE146" s="9"/>
      <c r="HF146" s="9"/>
      <c r="HG146" s="9"/>
      <c r="HH146" s="9"/>
      <c r="HI146" s="9"/>
      <c r="HJ146" s="9"/>
      <c r="HK146" s="9"/>
      <c r="HL146" s="9"/>
      <c r="HM146" s="9"/>
      <c r="HN146" s="9"/>
      <c r="HO146" s="9"/>
    </row>
    <row r="147" spans="1:223" x14ac:dyDescent="0.2">
      <c r="A147" s="56" t="s">
        <v>73</v>
      </c>
      <c r="B147" s="148">
        <v>42</v>
      </c>
      <c r="C147" s="207">
        <v>0.16</v>
      </c>
      <c r="D147" s="207">
        <v>0.04</v>
      </c>
      <c r="E147" s="207">
        <v>0.21000000000000002</v>
      </c>
      <c r="F147" s="207">
        <v>0</v>
      </c>
      <c r="G147" s="207">
        <v>0.05</v>
      </c>
      <c r="H147" s="207">
        <v>0.03</v>
      </c>
      <c r="I147" s="9" t="s">
        <v>154</v>
      </c>
      <c r="J147" s="9"/>
      <c r="K147" s="9"/>
      <c r="L147" s="9"/>
      <c r="M147" s="9"/>
      <c r="N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c r="BE147" s="9"/>
      <c r="BF147" s="9"/>
      <c r="BG147" s="9"/>
      <c r="BH147" s="9"/>
      <c r="BI147" s="9"/>
      <c r="BJ147" s="9"/>
      <c r="BK147" s="9"/>
      <c r="BL147" s="9"/>
      <c r="BM147" s="9"/>
      <c r="BN147" s="9"/>
      <c r="BO147" s="9"/>
      <c r="BP147" s="9"/>
      <c r="BQ147" s="9"/>
      <c r="BR147" s="9"/>
      <c r="BS147" s="9"/>
      <c r="BT147" s="9"/>
      <c r="BU147" s="9"/>
      <c r="BV147" s="9"/>
      <c r="BW147" s="9"/>
      <c r="BX147" s="9"/>
      <c r="BY147" s="9"/>
      <c r="BZ147" s="9"/>
      <c r="CA147" s="9"/>
      <c r="CB147" s="9"/>
      <c r="CC147" s="9"/>
      <c r="CD147" s="9"/>
      <c r="CE147" s="9"/>
      <c r="CF147" s="9"/>
      <c r="CG147" s="9"/>
      <c r="CH147" s="9"/>
      <c r="CI147" s="9"/>
      <c r="CJ147" s="9"/>
      <c r="CK147" s="9"/>
      <c r="CL147" s="9"/>
      <c r="CM147" s="9"/>
      <c r="CN147" s="9"/>
      <c r="CO147" s="9"/>
      <c r="CP147" s="9"/>
      <c r="CQ147" s="9"/>
      <c r="CR147" s="9"/>
      <c r="CS147" s="9"/>
      <c r="CT147" s="9"/>
      <c r="CU147" s="9"/>
      <c r="CV147" s="9"/>
      <c r="CW147" s="9"/>
      <c r="CX147" s="9"/>
      <c r="CY147" s="9"/>
      <c r="CZ147" s="9"/>
      <c r="DA147" s="9"/>
      <c r="DB147" s="9"/>
      <c r="DC147" s="9"/>
      <c r="DD147" s="9"/>
      <c r="DE147" s="9"/>
      <c r="DF147" s="9"/>
      <c r="DG147" s="9"/>
      <c r="DH147" s="9"/>
      <c r="DI147" s="9"/>
      <c r="DJ147" s="9"/>
      <c r="DK147" s="9"/>
      <c r="DL147" s="9"/>
      <c r="DM147" s="9"/>
      <c r="DN147" s="9"/>
      <c r="DO147" s="9"/>
      <c r="DP147" s="9"/>
      <c r="DQ147" s="9"/>
      <c r="DR147" s="9"/>
      <c r="DS147" s="9"/>
      <c r="DT147" s="9"/>
      <c r="DU147" s="9"/>
      <c r="DV147" s="9"/>
      <c r="DW147" s="9"/>
      <c r="DX147" s="9"/>
      <c r="DY147" s="9"/>
      <c r="DZ147" s="9"/>
      <c r="EA147" s="9"/>
      <c r="EB147" s="9"/>
      <c r="EC147" s="9"/>
      <c r="ED147" s="9"/>
      <c r="EE147" s="9"/>
      <c r="EF147" s="9"/>
      <c r="EG147" s="9"/>
      <c r="EH147" s="9"/>
      <c r="EI147" s="9"/>
      <c r="EJ147" s="9"/>
      <c r="EK147" s="9"/>
      <c r="EL147" s="9"/>
      <c r="EM147" s="9"/>
      <c r="EN147" s="9"/>
      <c r="EO147" s="9"/>
      <c r="EP147" s="9"/>
      <c r="EQ147" s="9"/>
      <c r="ER147" s="9"/>
      <c r="ES147" s="9"/>
      <c r="ET147" s="9"/>
      <c r="EU147" s="9"/>
      <c r="EV147" s="9"/>
      <c r="EW147" s="9"/>
      <c r="EX147" s="9"/>
      <c r="EY147" s="9"/>
      <c r="EZ147" s="9"/>
      <c r="FA147" s="9"/>
      <c r="FB147" s="9"/>
      <c r="FC147" s="9"/>
      <c r="FD147" s="9"/>
      <c r="FE147" s="9"/>
      <c r="FF147" s="9"/>
      <c r="FG147" s="9"/>
      <c r="FH147" s="9"/>
      <c r="FI147" s="9"/>
      <c r="FJ147" s="9"/>
      <c r="FK147" s="9"/>
      <c r="FL147" s="9"/>
      <c r="FM147" s="9"/>
      <c r="FN147" s="9"/>
      <c r="FO147" s="9"/>
      <c r="FP147" s="9"/>
      <c r="FQ147" s="9"/>
      <c r="FR147" s="9"/>
      <c r="FS147" s="9"/>
      <c r="FT147" s="9"/>
      <c r="FU147" s="9"/>
      <c r="FV147" s="9"/>
      <c r="FW147" s="9"/>
      <c r="FX147" s="9"/>
      <c r="FY147" s="9"/>
      <c r="FZ147" s="9"/>
      <c r="GA147" s="9"/>
      <c r="GB147" s="9"/>
      <c r="GC147" s="9"/>
      <c r="GD147" s="9"/>
      <c r="GE147" s="9"/>
      <c r="GF147" s="9"/>
      <c r="GG147" s="9"/>
      <c r="GH147" s="9"/>
      <c r="GI147" s="9"/>
      <c r="GJ147" s="9"/>
      <c r="GK147" s="9"/>
      <c r="GL147" s="9"/>
      <c r="GM147" s="9"/>
      <c r="GN147" s="9"/>
      <c r="GO147" s="9"/>
      <c r="GP147" s="9"/>
      <c r="GQ147" s="9"/>
      <c r="GR147" s="9"/>
      <c r="GS147" s="9"/>
      <c r="GT147" s="9"/>
      <c r="GU147" s="9"/>
      <c r="GV147" s="9"/>
      <c r="GW147" s="9"/>
      <c r="GX147" s="9"/>
      <c r="GY147" s="9"/>
      <c r="GZ147" s="9"/>
      <c r="HA147" s="9"/>
      <c r="HB147" s="9"/>
      <c r="HC147" s="9"/>
      <c r="HD147" s="9"/>
      <c r="HE147" s="9"/>
      <c r="HF147" s="9"/>
      <c r="HG147" s="9"/>
      <c r="HH147" s="9"/>
      <c r="HI147" s="9"/>
      <c r="HJ147" s="9"/>
      <c r="HK147" s="9"/>
      <c r="HL147" s="9"/>
      <c r="HM147" s="9"/>
      <c r="HN147" s="9"/>
      <c r="HO147" s="9"/>
    </row>
    <row r="148" spans="1:223" x14ac:dyDescent="0.2">
      <c r="A148" s="56" t="s">
        <v>72</v>
      </c>
      <c r="B148" s="148">
        <v>43</v>
      </c>
      <c r="C148" s="207">
        <v>4.17</v>
      </c>
      <c r="D148" s="207">
        <v>0.42</v>
      </c>
      <c r="E148" s="207">
        <v>1.1000000000000001</v>
      </c>
      <c r="F148" s="207">
        <v>0.15</v>
      </c>
      <c r="G148" s="207">
        <v>0.16</v>
      </c>
      <c r="H148" s="207">
        <v>0.33</v>
      </c>
      <c r="I148" s="9" t="s">
        <v>154</v>
      </c>
      <c r="J148" s="9"/>
      <c r="K148" s="9"/>
      <c r="L148" s="9"/>
      <c r="M148" s="9"/>
      <c r="N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c r="BF148" s="9"/>
      <c r="BG148" s="9"/>
      <c r="BH148" s="9"/>
      <c r="BI148" s="9"/>
      <c r="BJ148" s="9"/>
      <c r="BK148" s="9"/>
      <c r="BL148" s="9"/>
      <c r="BM148" s="9"/>
      <c r="BN148" s="9"/>
      <c r="BO148" s="9"/>
      <c r="BP148" s="9"/>
      <c r="BQ148" s="9"/>
      <c r="BR148" s="9"/>
      <c r="BS148" s="9"/>
      <c r="BT148" s="9"/>
      <c r="BU148" s="9"/>
      <c r="BV148" s="9"/>
      <c r="BW148" s="9"/>
      <c r="BX148" s="9"/>
      <c r="BY148" s="9"/>
      <c r="BZ148" s="9"/>
      <c r="CA148" s="9"/>
      <c r="CB148" s="9"/>
      <c r="CC148" s="9"/>
      <c r="CD148" s="9"/>
      <c r="CE148" s="9"/>
      <c r="CF148" s="9"/>
      <c r="CG148" s="9"/>
      <c r="CH148" s="9"/>
      <c r="CI148" s="9"/>
      <c r="CJ148" s="9"/>
      <c r="CK148" s="9"/>
      <c r="CL148" s="9"/>
      <c r="CM148" s="9"/>
      <c r="CN148" s="9"/>
      <c r="CO148" s="9"/>
      <c r="CP148" s="9"/>
      <c r="CQ148" s="9"/>
      <c r="CR148" s="9"/>
      <c r="CS148" s="9"/>
      <c r="CT148" s="9"/>
      <c r="CU148" s="9"/>
      <c r="CV148" s="9"/>
      <c r="CW148" s="9"/>
      <c r="CX148" s="9"/>
      <c r="CY148" s="9"/>
      <c r="CZ148" s="9"/>
      <c r="DA148" s="9"/>
      <c r="DB148" s="9"/>
      <c r="DC148" s="9"/>
      <c r="DD148" s="9"/>
      <c r="DE148" s="9"/>
      <c r="DF148" s="9"/>
      <c r="DG148" s="9"/>
      <c r="DH148" s="9"/>
      <c r="DI148" s="9"/>
      <c r="DJ148" s="9"/>
      <c r="DK148" s="9"/>
      <c r="DL148" s="9"/>
      <c r="DM148" s="9"/>
      <c r="DN148" s="9"/>
      <c r="DO148" s="9"/>
      <c r="DP148" s="9"/>
      <c r="DQ148" s="9"/>
      <c r="DR148" s="9"/>
      <c r="DS148" s="9"/>
      <c r="DT148" s="9"/>
      <c r="DU148" s="9"/>
      <c r="DV148" s="9"/>
      <c r="DW148" s="9"/>
      <c r="DX148" s="9"/>
      <c r="DY148" s="9"/>
      <c r="DZ148" s="9"/>
      <c r="EA148" s="9"/>
      <c r="EB148" s="9"/>
      <c r="EC148" s="9"/>
      <c r="ED148" s="9"/>
      <c r="EE148" s="9"/>
      <c r="EF148" s="9"/>
      <c r="EG148" s="9"/>
      <c r="EH148" s="9"/>
      <c r="EI148" s="9"/>
      <c r="EJ148" s="9"/>
      <c r="EK148" s="9"/>
      <c r="EL148" s="9"/>
      <c r="EM148" s="9"/>
      <c r="EN148" s="9"/>
      <c r="EO148" s="9"/>
      <c r="EP148" s="9"/>
      <c r="EQ148" s="9"/>
      <c r="ER148" s="9"/>
      <c r="ES148" s="9"/>
      <c r="ET148" s="9"/>
      <c r="EU148" s="9"/>
      <c r="EV148" s="9"/>
      <c r="EW148" s="9"/>
      <c r="EX148" s="9"/>
      <c r="EY148" s="9"/>
      <c r="EZ148" s="9"/>
      <c r="FA148" s="9"/>
      <c r="FB148" s="9"/>
      <c r="FC148" s="9"/>
      <c r="FD148" s="9"/>
      <c r="FE148" s="9"/>
      <c r="FF148" s="9"/>
      <c r="FG148" s="9"/>
      <c r="FH148" s="9"/>
      <c r="FI148" s="9"/>
      <c r="FJ148" s="9"/>
      <c r="FK148" s="9"/>
      <c r="FL148" s="9"/>
      <c r="FM148" s="9"/>
      <c r="FN148" s="9"/>
      <c r="FO148" s="9"/>
      <c r="FP148" s="9"/>
      <c r="FQ148" s="9"/>
      <c r="FR148" s="9"/>
      <c r="FS148" s="9"/>
      <c r="FT148" s="9"/>
      <c r="FU148" s="9"/>
      <c r="FV148" s="9"/>
      <c r="FW148" s="9"/>
      <c r="FX148" s="9"/>
      <c r="FY148" s="9"/>
      <c r="FZ148" s="9"/>
      <c r="GA148" s="9"/>
      <c r="GB148" s="9"/>
      <c r="GC148" s="9"/>
      <c r="GD148" s="9"/>
      <c r="GE148" s="9"/>
      <c r="GF148" s="9"/>
      <c r="GG148" s="9"/>
      <c r="GH148" s="9"/>
      <c r="GI148" s="9"/>
      <c r="GJ148" s="9"/>
      <c r="GK148" s="9"/>
      <c r="GL148" s="9"/>
      <c r="GM148" s="9"/>
      <c r="GN148" s="9"/>
      <c r="GO148" s="9"/>
      <c r="GP148" s="9"/>
      <c r="GQ148" s="9"/>
      <c r="GR148" s="9"/>
      <c r="GS148" s="9"/>
      <c r="GT148" s="9"/>
      <c r="GU148" s="9"/>
      <c r="GV148" s="9"/>
      <c r="GW148" s="9"/>
      <c r="GX148" s="9"/>
      <c r="GY148" s="9"/>
      <c r="GZ148" s="9"/>
      <c r="HA148" s="9"/>
      <c r="HB148" s="9"/>
      <c r="HC148" s="9"/>
      <c r="HD148" s="9"/>
      <c r="HE148" s="9"/>
      <c r="HF148" s="9"/>
      <c r="HG148" s="9"/>
      <c r="HH148" s="9"/>
      <c r="HI148" s="9"/>
      <c r="HJ148" s="9"/>
      <c r="HK148" s="9"/>
      <c r="HL148" s="9"/>
      <c r="HM148" s="9"/>
      <c r="HN148" s="9"/>
      <c r="HO148" s="9"/>
    </row>
    <row r="149" spans="1:223" x14ac:dyDescent="0.2">
      <c r="A149" s="52" t="s">
        <v>79</v>
      </c>
      <c r="B149" s="148">
        <v>44</v>
      </c>
      <c r="C149" s="207"/>
      <c r="D149" s="207"/>
      <c r="E149" s="207"/>
      <c r="F149" s="207"/>
      <c r="G149" s="207"/>
      <c r="H149" s="207"/>
      <c r="J149" s="9"/>
      <c r="K149" s="9"/>
      <c r="L149" s="9"/>
      <c r="M149" s="9"/>
      <c r="N149" s="9"/>
      <c r="O149" s="8"/>
      <c r="HI149" s="9"/>
      <c r="HJ149" s="9"/>
      <c r="HK149" s="9"/>
      <c r="HL149" s="9"/>
      <c r="HM149" s="9"/>
      <c r="HN149" s="9"/>
      <c r="HO149" s="9"/>
    </row>
    <row r="150" spans="1:223" x14ac:dyDescent="0.2">
      <c r="A150" s="52" t="s">
        <v>79</v>
      </c>
      <c r="B150" s="148">
        <v>45</v>
      </c>
      <c r="C150" s="207"/>
      <c r="D150" s="207"/>
      <c r="E150" s="207"/>
      <c r="F150" s="207"/>
      <c r="G150" s="207"/>
      <c r="H150" s="207"/>
      <c r="J150" s="9"/>
      <c r="K150" s="9"/>
      <c r="L150" s="9"/>
      <c r="M150" s="9"/>
      <c r="N150" s="9"/>
      <c r="O150" s="8"/>
      <c r="HI150" s="9"/>
      <c r="HJ150" s="9"/>
      <c r="HK150" s="9"/>
      <c r="HL150" s="9"/>
      <c r="HM150" s="9"/>
      <c r="HN150" s="9"/>
      <c r="HO150" s="9"/>
    </row>
    <row r="151" spans="1:223" x14ac:dyDescent="0.2">
      <c r="A151" s="52" t="s">
        <v>79</v>
      </c>
      <c r="B151" s="148">
        <v>46</v>
      </c>
      <c r="C151" s="207"/>
      <c r="D151" s="207"/>
      <c r="E151" s="207"/>
      <c r="F151" s="207"/>
      <c r="G151" s="207"/>
      <c r="H151" s="207"/>
      <c r="I151" s="9"/>
      <c r="J151" s="9"/>
      <c r="K151" s="9"/>
      <c r="L151" s="9"/>
      <c r="M151" s="9"/>
      <c r="N151" s="9"/>
      <c r="O151" s="8"/>
      <c r="HI151" s="9"/>
      <c r="HJ151" s="9"/>
      <c r="HK151" s="9"/>
      <c r="HL151" s="9"/>
      <c r="HM151" s="9"/>
      <c r="HN151" s="9"/>
      <c r="HO151" s="9"/>
    </row>
    <row r="152" spans="1:223" x14ac:dyDescent="0.2">
      <c r="A152" s="52" t="s">
        <v>79</v>
      </c>
      <c r="B152" s="148">
        <v>47</v>
      </c>
      <c r="C152" s="207"/>
      <c r="D152" s="207"/>
      <c r="E152" s="207"/>
      <c r="F152" s="207"/>
      <c r="G152" s="207"/>
      <c r="H152" s="207"/>
      <c r="I152" s="9"/>
      <c r="J152" s="9"/>
      <c r="K152" s="9"/>
      <c r="L152" s="9"/>
      <c r="M152" s="9"/>
      <c r="N152" s="9"/>
      <c r="O152" s="8"/>
      <c r="HI152" s="9"/>
      <c r="HJ152" s="9"/>
      <c r="HK152" s="9"/>
      <c r="HL152" s="9"/>
      <c r="HM152" s="9"/>
      <c r="HN152" s="9"/>
      <c r="HO152" s="9"/>
    </row>
    <row r="153" spans="1:223" x14ac:dyDescent="0.2">
      <c r="A153" s="52" t="s">
        <v>79</v>
      </c>
      <c r="B153" s="148">
        <v>48</v>
      </c>
      <c r="C153" s="207"/>
      <c r="D153" s="207"/>
      <c r="E153" s="207"/>
      <c r="F153" s="207"/>
      <c r="G153" s="207"/>
      <c r="H153" s="207"/>
      <c r="I153" s="9"/>
      <c r="J153" s="9"/>
      <c r="K153" s="9"/>
      <c r="L153" s="9"/>
      <c r="M153" s="9"/>
      <c r="N153" s="9"/>
      <c r="O153" s="8"/>
      <c r="HI153" s="9"/>
      <c r="HJ153" s="9"/>
      <c r="HK153" s="9"/>
      <c r="HL153" s="9"/>
      <c r="HM153" s="9"/>
      <c r="HN153" s="9"/>
      <c r="HO153" s="9"/>
    </row>
    <row r="154" spans="1:223" x14ac:dyDescent="0.2">
      <c r="A154" s="52" t="s">
        <v>79</v>
      </c>
      <c r="B154" s="148">
        <v>49</v>
      </c>
      <c r="C154" s="207"/>
      <c r="D154" s="207"/>
      <c r="E154" s="207"/>
      <c r="F154" s="207"/>
      <c r="G154" s="207"/>
      <c r="H154" s="207"/>
      <c r="O154" s="8"/>
      <c r="HI154" s="9"/>
      <c r="HJ154" s="9"/>
      <c r="HK154" s="9"/>
      <c r="HL154" s="9"/>
      <c r="HM154" s="9"/>
      <c r="HN154" s="9"/>
      <c r="HO154" s="9"/>
    </row>
    <row r="155" spans="1:223" x14ac:dyDescent="0.2">
      <c r="A155" s="52" t="s">
        <v>79</v>
      </c>
      <c r="B155" s="148">
        <v>50</v>
      </c>
      <c r="C155" s="207"/>
      <c r="D155" s="207"/>
      <c r="E155" s="207"/>
      <c r="F155" s="207"/>
      <c r="G155" s="207"/>
      <c r="H155" s="207"/>
      <c r="O155" s="8"/>
      <c r="HI155" s="9"/>
      <c r="HJ155" s="9"/>
      <c r="HK155" s="9"/>
      <c r="HL155" s="9"/>
      <c r="HM155" s="9"/>
      <c r="HN155" s="9"/>
      <c r="HO155" s="9"/>
    </row>
    <row r="156" spans="1:223" x14ac:dyDescent="0.2">
      <c r="A156" s="52" t="s">
        <v>79</v>
      </c>
      <c r="B156" s="148">
        <v>51</v>
      </c>
      <c r="C156" s="207"/>
      <c r="D156" s="207"/>
      <c r="E156" s="207"/>
      <c r="F156" s="207"/>
      <c r="G156" s="207"/>
      <c r="H156" s="207"/>
      <c r="O156" s="8"/>
      <c r="HI156" s="9"/>
      <c r="HJ156" s="9"/>
      <c r="HK156" s="9"/>
      <c r="HL156" s="9"/>
      <c r="HM156" s="9"/>
      <c r="HN156" s="9"/>
      <c r="HO156" s="9"/>
    </row>
    <row r="157" spans="1:223" x14ac:dyDescent="0.2">
      <c r="A157" s="8"/>
    </row>
    <row r="158" spans="1:223" x14ac:dyDescent="0.2">
      <c r="A158" s="8"/>
    </row>
    <row r="159" spans="1:223" x14ac:dyDescent="0.2">
      <c r="A159" s="8"/>
    </row>
    <row r="160" spans="1:223" x14ac:dyDescent="0.2">
      <c r="A160" s="8"/>
    </row>
    <row r="161" spans="1:3" x14ac:dyDescent="0.2">
      <c r="A161" s="8"/>
    </row>
    <row r="162" spans="1:3" x14ac:dyDescent="0.2">
      <c r="A162" s="8"/>
    </row>
    <row r="163" spans="1:3" ht="15.75" x14ac:dyDescent="0.25">
      <c r="A163" s="46" t="s">
        <v>29</v>
      </c>
    </row>
    <row r="164" spans="1:3" ht="15.75" x14ac:dyDescent="0.25">
      <c r="A164" s="45" t="s">
        <v>26</v>
      </c>
      <c r="B164" s="38"/>
      <c r="C164" s="38" t="s">
        <v>1</v>
      </c>
    </row>
    <row r="165" spans="1:3" x14ac:dyDescent="0.2">
      <c r="A165" s="44" t="s">
        <v>19</v>
      </c>
      <c r="B165" s="37"/>
      <c r="C165" s="37" t="s">
        <v>10</v>
      </c>
    </row>
    <row r="166" spans="1:3" x14ac:dyDescent="0.2">
      <c r="A166" s="44" t="s">
        <v>27</v>
      </c>
      <c r="B166" s="37"/>
      <c r="C166" s="37" t="s">
        <v>10</v>
      </c>
    </row>
    <row r="167" spans="1:3" x14ac:dyDescent="0.2">
      <c r="A167" s="44" t="s">
        <v>20</v>
      </c>
      <c r="B167" s="37"/>
      <c r="C167" s="37" t="s">
        <v>10</v>
      </c>
    </row>
    <row r="168" spans="1:3" x14ac:dyDescent="0.2">
      <c r="A168" s="44" t="s">
        <v>28</v>
      </c>
      <c r="B168" s="37"/>
      <c r="C168" s="37" t="s">
        <v>10</v>
      </c>
    </row>
    <row r="169" spans="1:3" x14ac:dyDescent="0.2">
      <c r="A169" s="44" t="s">
        <v>30</v>
      </c>
    </row>
    <row r="170" spans="1:3" x14ac:dyDescent="0.2">
      <c r="A170" s="47" t="s">
        <v>32</v>
      </c>
    </row>
    <row r="171" spans="1:3" x14ac:dyDescent="0.2">
      <c r="A171" s="47" t="s">
        <v>33</v>
      </c>
    </row>
    <row r="172" spans="1:3" x14ac:dyDescent="0.2">
      <c r="A172" s="47" t="s">
        <v>34</v>
      </c>
    </row>
    <row r="173" spans="1:3" x14ac:dyDescent="0.2">
      <c r="A173" s="47" t="s">
        <v>35</v>
      </c>
    </row>
    <row r="174" spans="1:3" x14ac:dyDescent="0.2">
      <c r="A174" s="47" t="s">
        <v>11</v>
      </c>
    </row>
    <row r="185" spans="1:11" ht="15.75" x14ac:dyDescent="0.25">
      <c r="A185" s="13"/>
    </row>
    <row r="186" spans="1:11" ht="15.75" x14ac:dyDescent="0.25">
      <c r="A186" s="13"/>
    </row>
    <row r="192" spans="1:11" x14ac:dyDescent="0.2">
      <c r="K192" s="9"/>
    </row>
    <row r="193" spans="1:14" x14ac:dyDescent="0.2">
      <c r="K193" s="9"/>
    </row>
    <row r="194" spans="1:14" x14ac:dyDescent="0.2">
      <c r="K194" s="9"/>
    </row>
    <row r="195" spans="1:14" x14ac:dyDescent="0.2">
      <c r="K195" s="9"/>
    </row>
    <row r="196" spans="1:14" x14ac:dyDescent="0.2">
      <c r="F196" s="9"/>
      <c r="K196" s="9"/>
    </row>
    <row r="197" spans="1:14" ht="15.75" x14ac:dyDescent="0.25">
      <c r="A197" s="13"/>
      <c r="K197" s="9"/>
    </row>
    <row r="198" spans="1:14" x14ac:dyDescent="0.2">
      <c r="K198" s="9"/>
    </row>
    <row r="199" spans="1:14" x14ac:dyDescent="0.2">
      <c r="K199" s="9"/>
    </row>
    <row r="200" spans="1:14" x14ac:dyDescent="0.2">
      <c r="K200" s="9"/>
    </row>
    <row r="201" spans="1:14" x14ac:dyDescent="0.2">
      <c r="K201" s="9"/>
    </row>
    <row r="202" spans="1:14" x14ac:dyDescent="0.2">
      <c r="K202" s="9"/>
    </row>
    <row r="203" spans="1:14" x14ac:dyDescent="0.2">
      <c r="K203" s="9"/>
      <c r="N203" s="14"/>
    </row>
    <row r="204" spans="1:14" x14ac:dyDescent="0.2">
      <c r="K204" s="9"/>
      <c r="N204" s="14"/>
    </row>
    <row r="205" spans="1:14" x14ac:dyDescent="0.2">
      <c r="K205" s="9"/>
      <c r="N205" s="14"/>
    </row>
    <row r="206" spans="1:14" x14ac:dyDescent="0.2">
      <c r="K206" s="9"/>
      <c r="N206" s="14"/>
    </row>
    <row r="207" spans="1:14" ht="15.75" x14ac:dyDescent="0.25">
      <c r="A207" s="13"/>
      <c r="K207" s="9"/>
      <c r="N207" s="14"/>
    </row>
    <row r="208" spans="1:14" x14ac:dyDescent="0.2">
      <c r="K208" s="9"/>
      <c r="N208" s="14"/>
    </row>
    <row r="209" spans="1:14" ht="15.75" x14ac:dyDescent="0.25">
      <c r="A209" s="13"/>
      <c r="K209" s="9"/>
      <c r="N209" s="14"/>
    </row>
    <row r="210" spans="1:14" x14ac:dyDescent="0.2">
      <c r="K210" s="9"/>
      <c r="N210" s="14"/>
    </row>
    <row r="211" spans="1:14" x14ac:dyDescent="0.2">
      <c r="K211" s="9"/>
      <c r="N211" s="14"/>
    </row>
    <row r="212" spans="1:14" x14ac:dyDescent="0.2">
      <c r="K212" s="9"/>
      <c r="N212" s="14"/>
    </row>
    <row r="213" spans="1:14" x14ac:dyDescent="0.2">
      <c r="K213" s="9"/>
      <c r="N213" s="14"/>
    </row>
    <row r="214" spans="1:14" x14ac:dyDescent="0.2">
      <c r="K214" s="9"/>
      <c r="N214" s="14"/>
    </row>
    <row r="215" spans="1:14" x14ac:dyDescent="0.2">
      <c r="K215" s="9"/>
      <c r="N215" s="14"/>
    </row>
    <row r="216" spans="1:14" ht="15.75" x14ac:dyDescent="0.25">
      <c r="A216" s="13"/>
      <c r="K216" s="9"/>
      <c r="N216" s="14"/>
    </row>
    <row r="217" spans="1:14" x14ac:dyDescent="0.2">
      <c r="N217" s="14"/>
    </row>
    <row r="218" spans="1:14" x14ac:dyDescent="0.2">
      <c r="N218" s="14"/>
    </row>
    <row r="219" spans="1:14" x14ac:dyDescent="0.2">
      <c r="N219" s="14"/>
    </row>
    <row r="220" spans="1:14" x14ac:dyDescent="0.2">
      <c r="N220" s="14"/>
    </row>
    <row r="221" spans="1:14" x14ac:dyDescent="0.2">
      <c r="N221" s="14"/>
    </row>
    <row r="222" spans="1:14" x14ac:dyDescent="0.2">
      <c r="N222" s="14"/>
    </row>
    <row r="223" spans="1:14" x14ac:dyDescent="0.2">
      <c r="N223" s="14"/>
    </row>
    <row r="224" spans="1:14" x14ac:dyDescent="0.2">
      <c r="N224" s="14"/>
    </row>
    <row r="225" spans="14:14" x14ac:dyDescent="0.2">
      <c r="N225" s="14"/>
    </row>
    <row r="226" spans="14:14" x14ac:dyDescent="0.2">
      <c r="N226" s="14"/>
    </row>
    <row r="227" spans="14:14" x14ac:dyDescent="0.2">
      <c r="N227" s="14"/>
    </row>
  </sheetData>
  <mergeCells count="1">
    <mergeCell ref="C6:H6"/>
  </mergeCell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61130-6EDF-4CAF-B24B-B58392E6A340}">
  <dimension ref="A1:O57"/>
  <sheetViews>
    <sheetView zoomScale="80" zoomScaleNormal="80" workbookViewId="0">
      <selection activeCell="H40" sqref="H40"/>
    </sheetView>
  </sheetViews>
  <sheetFormatPr baseColWidth="10" defaultRowHeight="15" x14ac:dyDescent="0.25"/>
  <cols>
    <col min="1" max="1" width="28.140625" customWidth="1"/>
    <col min="2" max="2" width="22.28515625" customWidth="1"/>
    <col min="3" max="3" width="21.85546875" customWidth="1"/>
    <col min="4" max="4" width="27.28515625" customWidth="1"/>
    <col min="5" max="5" width="16.5703125" customWidth="1"/>
    <col min="6" max="6" width="28.140625" customWidth="1"/>
    <col min="7" max="7" width="14.7109375" customWidth="1"/>
    <col min="8" max="8" width="23.7109375" customWidth="1"/>
    <col min="9" max="9" width="17.85546875" customWidth="1"/>
    <col min="10" max="10" width="14.28515625" customWidth="1"/>
    <col min="11" max="11" width="8.85546875" customWidth="1"/>
    <col min="12" max="12" width="19.85546875" customWidth="1"/>
    <col min="13" max="13" width="20.28515625" customWidth="1"/>
    <col min="14" max="14" width="21.85546875" customWidth="1"/>
    <col min="15" max="15" width="23.140625" customWidth="1"/>
  </cols>
  <sheetData>
    <row r="1" spans="1:15" ht="15" customHeight="1" thickBot="1" x14ac:dyDescent="0.3">
      <c r="A1" s="445" t="s">
        <v>159</v>
      </c>
      <c r="B1" s="446"/>
      <c r="C1" s="446"/>
      <c r="D1" s="447"/>
      <c r="H1" s="468" t="s">
        <v>196</v>
      </c>
      <c r="I1" s="468" t="s">
        <v>195</v>
      </c>
      <c r="J1" s="470" t="s">
        <v>213</v>
      </c>
      <c r="K1" s="471"/>
      <c r="L1" s="468" t="s">
        <v>208</v>
      </c>
      <c r="M1" s="468" t="s">
        <v>209</v>
      </c>
      <c r="N1" s="463" t="s">
        <v>215</v>
      </c>
      <c r="O1" s="464" t="s">
        <v>218</v>
      </c>
    </row>
    <row r="2" spans="1:15" ht="15" customHeight="1" x14ac:dyDescent="0.25">
      <c r="A2" s="448" t="s">
        <v>167</v>
      </c>
      <c r="B2" s="449"/>
      <c r="C2" s="449"/>
      <c r="D2" s="450"/>
      <c r="H2" s="469"/>
      <c r="I2" s="469"/>
      <c r="J2" s="463"/>
      <c r="K2" s="472"/>
      <c r="L2" s="469"/>
      <c r="M2" s="469"/>
      <c r="N2" s="463"/>
      <c r="O2" s="464"/>
    </row>
    <row r="3" spans="1:15" ht="15" customHeight="1" x14ac:dyDescent="0.25">
      <c r="A3" s="451"/>
      <c r="B3" s="452"/>
      <c r="C3" s="452"/>
      <c r="D3" s="453"/>
      <c r="H3" s="469"/>
      <c r="I3" s="469"/>
      <c r="J3" s="463"/>
      <c r="K3" s="472"/>
      <c r="L3" s="469"/>
      <c r="M3" s="469"/>
      <c r="N3" s="463"/>
      <c r="O3" s="464"/>
    </row>
    <row r="4" spans="1:15" ht="15" customHeight="1" x14ac:dyDescent="0.25">
      <c r="A4" s="451"/>
      <c r="B4" s="452"/>
      <c r="C4" s="452"/>
      <c r="D4" s="453"/>
      <c r="H4" s="469"/>
      <c r="I4" s="469"/>
      <c r="J4" s="463"/>
      <c r="K4" s="472"/>
      <c r="L4" s="469"/>
      <c r="M4" s="469"/>
      <c r="N4" s="463"/>
      <c r="O4" s="464"/>
    </row>
    <row r="5" spans="1:15" ht="15" customHeight="1" thickBot="1" x14ac:dyDescent="0.3">
      <c r="A5" s="454"/>
      <c r="B5" s="455"/>
      <c r="C5" s="455"/>
      <c r="D5" s="456"/>
      <c r="H5" s="469"/>
      <c r="I5" s="469"/>
      <c r="J5" s="463"/>
      <c r="K5" s="472"/>
      <c r="L5" s="469"/>
      <c r="M5" s="469"/>
      <c r="N5" s="463"/>
      <c r="O5" s="464"/>
    </row>
    <row r="6" spans="1:15" ht="71.25" customHeight="1" x14ac:dyDescent="0.25">
      <c r="A6" s="439" t="s">
        <v>221</v>
      </c>
      <c r="B6" s="440"/>
      <c r="C6" s="440"/>
      <c r="D6" s="441"/>
      <c r="F6" s="211"/>
      <c r="G6" s="211"/>
      <c r="H6" s="469"/>
      <c r="I6" s="469"/>
      <c r="J6" s="463"/>
      <c r="K6" s="472"/>
      <c r="L6" s="469"/>
      <c r="M6" s="469"/>
      <c r="N6" s="463"/>
      <c r="O6" s="464"/>
    </row>
    <row r="7" spans="1:15" ht="56.25" customHeight="1" thickBot="1" x14ac:dyDescent="0.3">
      <c r="A7" s="442"/>
      <c r="B7" s="443"/>
      <c r="C7" s="443"/>
      <c r="D7" s="444"/>
      <c r="E7" s="9"/>
      <c r="F7" s="211"/>
      <c r="G7" s="211"/>
      <c r="H7" s="469"/>
      <c r="I7" s="469"/>
      <c r="J7" s="463"/>
      <c r="K7" s="472"/>
      <c r="L7" s="469"/>
      <c r="M7" s="469"/>
      <c r="N7" s="463"/>
      <c r="O7" s="464"/>
    </row>
    <row r="8" spans="1:15" ht="48" thickBot="1" x14ac:dyDescent="0.3">
      <c r="A8" s="228" t="s">
        <v>155</v>
      </c>
      <c r="B8" s="229" t="s">
        <v>156</v>
      </c>
      <c r="C8" s="231" t="s">
        <v>157</v>
      </c>
      <c r="D8" s="230" t="s">
        <v>181</v>
      </c>
      <c r="F8" s="473" t="s">
        <v>155</v>
      </c>
      <c r="G8" s="474"/>
      <c r="H8" s="236" t="s">
        <v>212</v>
      </c>
      <c r="I8" s="236" t="s">
        <v>192</v>
      </c>
      <c r="J8" s="236" t="s">
        <v>194</v>
      </c>
      <c r="K8" s="479" t="s">
        <v>193</v>
      </c>
      <c r="L8" s="480"/>
      <c r="M8" s="465" t="s">
        <v>220</v>
      </c>
      <c r="N8" s="466"/>
      <c r="O8" s="467"/>
    </row>
    <row r="9" spans="1:15" ht="16.5" thickBot="1" x14ac:dyDescent="0.3">
      <c r="A9" s="221" t="s">
        <v>112</v>
      </c>
      <c r="B9" s="222">
        <v>7</v>
      </c>
      <c r="C9" s="223">
        <v>5</v>
      </c>
      <c r="D9" s="224">
        <v>0.71428000000000003</v>
      </c>
      <c r="F9" s="237" t="s">
        <v>112</v>
      </c>
      <c r="G9" s="238"/>
      <c r="H9" s="239"/>
      <c r="I9" s="239">
        <v>3</v>
      </c>
      <c r="J9" s="239"/>
      <c r="K9" s="239"/>
      <c r="L9" s="240"/>
      <c r="M9" s="240"/>
      <c r="N9" s="240"/>
      <c r="O9" s="241"/>
    </row>
    <row r="10" spans="1:15" ht="15.75" x14ac:dyDescent="0.25">
      <c r="A10" s="219" t="s">
        <v>108</v>
      </c>
      <c r="B10" s="10">
        <v>3.5</v>
      </c>
      <c r="C10" s="53">
        <v>4.5</v>
      </c>
      <c r="D10" s="216">
        <v>1.2857000000000001</v>
      </c>
      <c r="F10" s="459" t="s">
        <v>108</v>
      </c>
      <c r="G10" s="242" t="s">
        <v>185</v>
      </c>
      <c r="H10" s="461">
        <v>1.5247999999999999</v>
      </c>
      <c r="I10" s="243">
        <v>1</v>
      </c>
      <c r="J10" s="477">
        <v>3.2</v>
      </c>
      <c r="K10" s="461">
        <v>2.1749999999999998</v>
      </c>
      <c r="L10" s="244"/>
      <c r="M10" s="244"/>
      <c r="N10" s="244"/>
      <c r="O10" s="245"/>
    </row>
    <row r="11" spans="1:15" ht="16.5" thickBot="1" x14ac:dyDescent="0.3">
      <c r="A11" s="219" t="s">
        <v>113</v>
      </c>
      <c r="B11" s="10">
        <v>0.65</v>
      </c>
      <c r="C11" s="53">
        <v>2.5</v>
      </c>
      <c r="D11" s="216">
        <v>3.8461500000000002</v>
      </c>
      <c r="F11" s="460"/>
      <c r="G11" s="246" t="s">
        <v>186</v>
      </c>
      <c r="H11" s="462"/>
      <c r="I11" s="247">
        <v>1.5</v>
      </c>
      <c r="J11" s="478"/>
      <c r="K11" s="462"/>
      <c r="L11" s="248"/>
      <c r="M11" s="248"/>
      <c r="N11" s="248"/>
      <c r="O11" s="249"/>
    </row>
    <row r="12" spans="1:15" ht="15.75" x14ac:dyDescent="0.25">
      <c r="A12" s="219" t="s">
        <v>109</v>
      </c>
      <c r="B12" s="10">
        <v>1.5</v>
      </c>
      <c r="C12" s="53">
        <v>5.5</v>
      </c>
      <c r="D12" s="216">
        <v>3.6666699999999999</v>
      </c>
      <c r="F12" s="459" t="s">
        <v>109</v>
      </c>
      <c r="G12" s="242" t="s">
        <v>185</v>
      </c>
      <c r="H12" s="461">
        <v>0.84660000000000002</v>
      </c>
      <c r="I12" s="243">
        <v>1</v>
      </c>
      <c r="J12" s="243"/>
      <c r="K12" s="243"/>
      <c r="L12" s="244"/>
      <c r="M12" s="244"/>
      <c r="N12" s="244"/>
      <c r="O12" s="245"/>
    </row>
    <row r="13" spans="1:15" ht="16.5" thickBot="1" x14ac:dyDescent="0.3">
      <c r="A13" s="219" t="s">
        <v>111</v>
      </c>
      <c r="B13" s="10">
        <v>2</v>
      </c>
      <c r="C13" s="53">
        <v>0.2</v>
      </c>
      <c r="D13" s="10">
        <v>0.1</v>
      </c>
      <c r="F13" s="460"/>
      <c r="G13" s="246" t="s">
        <v>186</v>
      </c>
      <c r="H13" s="462"/>
      <c r="I13" s="247">
        <v>1.2</v>
      </c>
      <c r="J13" s="247"/>
      <c r="K13" s="247"/>
      <c r="L13" s="248"/>
      <c r="M13" s="248"/>
      <c r="N13" s="248"/>
      <c r="O13" s="249"/>
    </row>
    <row r="14" spans="1:15" ht="16.5" thickBot="1" x14ac:dyDescent="0.3">
      <c r="A14" s="219" t="s">
        <v>60</v>
      </c>
      <c r="B14" s="10">
        <v>0.6</v>
      </c>
      <c r="C14" s="53">
        <v>3.2</v>
      </c>
      <c r="D14" s="216">
        <v>5.3330000000000002</v>
      </c>
      <c r="F14" s="237" t="s">
        <v>191</v>
      </c>
      <c r="G14" s="238"/>
      <c r="H14" s="239"/>
      <c r="I14" s="239">
        <v>1</v>
      </c>
      <c r="J14" s="239"/>
      <c r="K14" s="239"/>
      <c r="L14" s="240"/>
      <c r="M14" s="240"/>
      <c r="N14" s="240"/>
      <c r="O14" s="241"/>
    </row>
    <row r="15" spans="1:15" ht="16.5" thickBot="1" x14ac:dyDescent="0.3">
      <c r="A15" s="219" t="s">
        <v>110</v>
      </c>
      <c r="B15" s="10">
        <v>0.8</v>
      </c>
      <c r="C15" s="53">
        <v>0.2</v>
      </c>
      <c r="D15" s="10">
        <v>0.25</v>
      </c>
      <c r="F15" s="237" t="s">
        <v>60</v>
      </c>
      <c r="G15" s="238"/>
      <c r="H15" s="250"/>
      <c r="I15" s="239">
        <v>0.6</v>
      </c>
      <c r="J15" s="239"/>
      <c r="K15" s="239"/>
      <c r="L15" s="240"/>
      <c r="M15" s="240"/>
      <c r="N15" s="251" t="s">
        <v>216</v>
      </c>
      <c r="O15" s="241"/>
    </row>
    <row r="16" spans="1:15" ht="16.5" thickBot="1" x14ac:dyDescent="0.3">
      <c r="A16" s="219" t="s">
        <v>135</v>
      </c>
      <c r="B16" s="10" t="s">
        <v>207</v>
      </c>
      <c r="C16" s="53" t="s">
        <v>206</v>
      </c>
      <c r="D16" s="10" t="s">
        <v>205</v>
      </c>
      <c r="F16" s="237" t="s">
        <v>63</v>
      </c>
      <c r="G16" s="238"/>
      <c r="H16" s="250">
        <v>3.113</v>
      </c>
      <c r="I16" s="239">
        <v>5</v>
      </c>
      <c r="J16" s="250">
        <v>3.379</v>
      </c>
      <c r="K16" s="250">
        <v>2.3069999999999999</v>
      </c>
      <c r="L16" s="240"/>
      <c r="M16" s="252">
        <v>4.0449999999999999</v>
      </c>
      <c r="N16" s="240"/>
      <c r="O16" s="241"/>
    </row>
    <row r="17" spans="1:15" ht="15.75" x14ac:dyDescent="0.25">
      <c r="A17" s="219" t="s">
        <v>61</v>
      </c>
      <c r="B17" s="10">
        <v>4</v>
      </c>
      <c r="C17" s="53">
        <v>4</v>
      </c>
      <c r="D17" s="10">
        <v>1</v>
      </c>
      <c r="F17" s="459" t="s">
        <v>187</v>
      </c>
      <c r="G17" s="242" t="s">
        <v>189</v>
      </c>
      <c r="H17" s="253">
        <v>2.5880000000000001</v>
      </c>
      <c r="I17" s="243">
        <v>3</v>
      </c>
      <c r="J17" s="475">
        <v>4.0199999999999996</v>
      </c>
      <c r="K17" s="477">
        <v>3</v>
      </c>
      <c r="L17" s="457" t="s">
        <v>211</v>
      </c>
      <c r="M17" s="244"/>
      <c r="N17" s="244"/>
      <c r="O17" s="245"/>
    </row>
    <row r="18" spans="1:15" ht="16.5" thickBot="1" x14ac:dyDescent="0.3">
      <c r="A18" s="219" t="s">
        <v>127</v>
      </c>
      <c r="B18" s="10">
        <v>2</v>
      </c>
      <c r="C18" s="53">
        <v>1</v>
      </c>
      <c r="D18" s="10">
        <v>0.5</v>
      </c>
      <c r="F18" s="460"/>
      <c r="G18" s="246" t="s">
        <v>188</v>
      </c>
      <c r="H18" s="254">
        <v>4.1223999999999998</v>
      </c>
      <c r="I18" s="247">
        <v>6</v>
      </c>
      <c r="J18" s="476"/>
      <c r="K18" s="478"/>
      <c r="L18" s="458"/>
      <c r="M18" s="248"/>
      <c r="N18" s="248"/>
      <c r="O18" s="249"/>
    </row>
    <row r="19" spans="1:15" ht="31.5" thickBot="1" x14ac:dyDescent="0.3">
      <c r="A19" s="220" t="s">
        <v>114</v>
      </c>
      <c r="B19" s="235" t="s">
        <v>202</v>
      </c>
      <c r="C19" s="234" t="s">
        <v>203</v>
      </c>
      <c r="D19" s="235" t="s">
        <v>204</v>
      </c>
      <c r="F19" s="237" t="s">
        <v>183</v>
      </c>
      <c r="G19" s="238"/>
      <c r="H19" s="250">
        <v>2.6021999999999998</v>
      </c>
      <c r="I19" s="239">
        <v>3.5</v>
      </c>
      <c r="J19" s="250">
        <v>2.0350000000000001</v>
      </c>
      <c r="K19" s="250">
        <v>1.25</v>
      </c>
      <c r="L19" s="240"/>
      <c r="M19" s="240"/>
      <c r="N19" s="240"/>
      <c r="O19" s="255" t="s">
        <v>217</v>
      </c>
    </row>
    <row r="20" spans="1:15" ht="15.75" x14ac:dyDescent="0.25">
      <c r="A20" s="219" t="s">
        <v>63</v>
      </c>
      <c r="B20" s="10">
        <v>6</v>
      </c>
      <c r="C20" s="53">
        <v>1</v>
      </c>
      <c r="D20" s="216">
        <v>0.16666</v>
      </c>
      <c r="F20" s="459" t="s">
        <v>116</v>
      </c>
      <c r="G20" s="242" t="s">
        <v>185</v>
      </c>
      <c r="H20" s="253">
        <v>2.2490000000000001</v>
      </c>
      <c r="I20" s="243">
        <v>2</v>
      </c>
      <c r="J20" s="243"/>
      <c r="K20" s="243"/>
      <c r="L20" s="244"/>
      <c r="M20" s="244"/>
      <c r="N20" s="244"/>
      <c r="O20" s="245"/>
    </row>
    <row r="21" spans="1:15" ht="16.5" thickBot="1" x14ac:dyDescent="0.3">
      <c r="A21" s="219" t="s">
        <v>115</v>
      </c>
      <c r="B21" s="10">
        <v>1.2</v>
      </c>
      <c r="C21" s="53">
        <v>2.25</v>
      </c>
      <c r="D21" s="216">
        <v>1.875</v>
      </c>
      <c r="F21" s="460"/>
      <c r="G21" s="246" t="s">
        <v>190</v>
      </c>
      <c r="H21" s="254"/>
      <c r="I21" s="247">
        <v>3</v>
      </c>
      <c r="J21" s="247"/>
      <c r="K21" s="247"/>
      <c r="L21" s="248"/>
      <c r="M21" s="248"/>
      <c r="N21" s="248"/>
      <c r="O21" s="249"/>
    </row>
    <row r="22" spans="1:15" ht="16.5" thickBot="1" x14ac:dyDescent="0.3">
      <c r="A22" s="219" t="s">
        <v>134</v>
      </c>
      <c r="B22" s="10">
        <v>6</v>
      </c>
      <c r="C22" s="53">
        <v>4</v>
      </c>
      <c r="D22" s="216">
        <v>0.66659999999999997</v>
      </c>
      <c r="F22" s="237" t="s">
        <v>223</v>
      </c>
      <c r="G22" s="238"/>
      <c r="H22" s="250">
        <v>2.4024000000000001</v>
      </c>
      <c r="I22" s="239">
        <v>4</v>
      </c>
      <c r="J22" s="239">
        <v>3.2</v>
      </c>
      <c r="K22" s="239"/>
      <c r="L22" s="240"/>
      <c r="M22" s="256">
        <v>6.2750000000000004</v>
      </c>
      <c r="N22" s="240"/>
      <c r="O22" s="241"/>
    </row>
    <row r="23" spans="1:15" ht="16.5" thickBot="1" x14ac:dyDescent="0.3">
      <c r="A23" s="219" t="s">
        <v>116</v>
      </c>
      <c r="B23" s="10">
        <v>7</v>
      </c>
      <c r="C23" s="53">
        <v>5</v>
      </c>
      <c r="D23" s="216">
        <v>0.71428000000000003</v>
      </c>
      <c r="F23" s="237" t="s">
        <v>132</v>
      </c>
      <c r="G23" s="238"/>
      <c r="H23" s="250">
        <v>0.95760000000000001</v>
      </c>
      <c r="I23" s="239"/>
      <c r="J23" s="239"/>
      <c r="K23" s="239"/>
      <c r="L23" s="240"/>
      <c r="M23" s="240"/>
      <c r="N23" s="240"/>
      <c r="O23" s="241"/>
    </row>
    <row r="24" spans="1:15" ht="16.5" thickBot="1" x14ac:dyDescent="0.3">
      <c r="A24" s="219" t="s">
        <v>117</v>
      </c>
      <c r="B24" s="10">
        <v>4.5</v>
      </c>
      <c r="C24" s="53">
        <v>1.5</v>
      </c>
      <c r="D24" s="216">
        <v>0.33329999999999999</v>
      </c>
      <c r="F24" s="237" t="s">
        <v>222</v>
      </c>
      <c r="G24" s="238"/>
      <c r="H24" s="239"/>
      <c r="I24" s="239">
        <v>2</v>
      </c>
      <c r="J24" s="239"/>
      <c r="K24" s="239"/>
      <c r="L24" s="240"/>
      <c r="M24" s="240"/>
      <c r="N24" s="240"/>
      <c r="O24" s="241"/>
    </row>
    <row r="25" spans="1:15" ht="16.5" thickBot="1" x14ac:dyDescent="0.3">
      <c r="A25" s="219" t="s">
        <v>62</v>
      </c>
      <c r="B25" s="10">
        <v>6.8</v>
      </c>
      <c r="C25" s="53">
        <v>1.2</v>
      </c>
      <c r="D25" s="216">
        <v>0.17646999999999999</v>
      </c>
      <c r="F25" s="237" t="s">
        <v>198</v>
      </c>
      <c r="G25" s="238"/>
      <c r="H25" s="239"/>
      <c r="I25" s="239"/>
      <c r="J25" s="250">
        <v>2.3050000000000002</v>
      </c>
      <c r="K25" s="250">
        <v>1.153</v>
      </c>
      <c r="L25" s="240"/>
      <c r="M25" s="257">
        <v>2.5499999999999998</v>
      </c>
      <c r="N25" s="240"/>
      <c r="O25" s="241"/>
    </row>
    <row r="26" spans="1:15" ht="16.5" thickBot="1" x14ac:dyDescent="0.3">
      <c r="A26" s="219" t="s">
        <v>132</v>
      </c>
      <c r="B26" s="10">
        <v>6.5</v>
      </c>
      <c r="C26" s="53">
        <v>1.5</v>
      </c>
      <c r="D26" s="216">
        <v>0.230769</v>
      </c>
      <c r="F26" s="237" t="s">
        <v>120</v>
      </c>
      <c r="G26" s="238"/>
      <c r="H26" s="250">
        <v>2.0886</v>
      </c>
      <c r="I26" s="239">
        <v>3</v>
      </c>
      <c r="J26" s="239"/>
      <c r="K26" s="239"/>
      <c r="L26" s="240"/>
      <c r="M26" s="240"/>
      <c r="N26" s="240"/>
      <c r="O26" s="241"/>
    </row>
    <row r="27" spans="1:15" ht="16.5" thickBot="1" x14ac:dyDescent="0.3">
      <c r="A27" s="219" t="s">
        <v>118</v>
      </c>
      <c r="B27" s="10">
        <v>7</v>
      </c>
      <c r="C27" s="53">
        <v>0.5</v>
      </c>
      <c r="D27" s="216">
        <v>7.1428000000000005E-2</v>
      </c>
      <c r="F27" s="237" t="s">
        <v>121</v>
      </c>
      <c r="G27" s="238"/>
      <c r="H27" s="250">
        <v>0.51639999999999997</v>
      </c>
      <c r="I27" s="239"/>
      <c r="J27" s="239"/>
      <c r="K27" s="239"/>
      <c r="L27" s="240"/>
      <c r="M27" s="240"/>
      <c r="N27" s="240"/>
      <c r="O27" s="241"/>
    </row>
    <row r="28" spans="1:15" ht="16.5" thickBot="1" x14ac:dyDescent="0.3">
      <c r="A28" s="219" t="s">
        <v>75</v>
      </c>
      <c r="B28" s="10">
        <v>4.5</v>
      </c>
      <c r="C28" s="53">
        <v>3.5</v>
      </c>
      <c r="D28" s="216">
        <v>0.77776999999999996</v>
      </c>
      <c r="F28" s="237" t="s">
        <v>124</v>
      </c>
      <c r="G28" s="238"/>
      <c r="H28" s="250">
        <v>0.75939999999999996</v>
      </c>
      <c r="I28" s="239">
        <v>1</v>
      </c>
      <c r="J28" s="239"/>
      <c r="K28" s="239"/>
      <c r="L28" s="240"/>
      <c r="M28" s="240"/>
      <c r="N28" s="240"/>
      <c r="O28" s="241"/>
    </row>
    <row r="29" spans="1:15" ht="16.5" thickBot="1" x14ac:dyDescent="0.3">
      <c r="A29" s="219" t="s">
        <v>76</v>
      </c>
      <c r="B29" s="10">
        <v>1.6</v>
      </c>
      <c r="C29" s="53">
        <v>0.6</v>
      </c>
      <c r="D29" s="216">
        <v>0.375</v>
      </c>
      <c r="F29" s="237" t="s">
        <v>74</v>
      </c>
      <c r="G29" s="238"/>
      <c r="H29" s="250">
        <v>2.2971999999999997</v>
      </c>
      <c r="I29" s="239">
        <v>3</v>
      </c>
      <c r="J29" s="239"/>
      <c r="K29" s="239"/>
      <c r="L29" s="257" t="s">
        <v>210</v>
      </c>
      <c r="M29" s="258"/>
      <c r="N29" s="240"/>
      <c r="O29" s="255" t="s">
        <v>219</v>
      </c>
    </row>
    <row r="30" spans="1:15" ht="16.5" thickBot="1" x14ac:dyDescent="0.3">
      <c r="A30" s="219" t="s">
        <v>119</v>
      </c>
      <c r="B30" s="10">
        <v>4</v>
      </c>
      <c r="C30" s="53">
        <v>2</v>
      </c>
      <c r="D30" s="10">
        <v>0.5</v>
      </c>
      <c r="F30" s="237" t="s">
        <v>123</v>
      </c>
      <c r="G30" s="238"/>
      <c r="H30" s="250">
        <v>4.13</v>
      </c>
      <c r="I30" s="239"/>
      <c r="J30" s="239"/>
      <c r="K30" s="239"/>
      <c r="L30" s="240"/>
      <c r="M30" s="240"/>
      <c r="N30" s="240"/>
      <c r="O30" s="241"/>
    </row>
    <row r="31" spans="1:15" ht="16.5" thickBot="1" x14ac:dyDescent="0.3">
      <c r="A31" s="219" t="s">
        <v>120</v>
      </c>
      <c r="B31" s="10">
        <v>6</v>
      </c>
      <c r="C31" s="53">
        <v>3.4</v>
      </c>
      <c r="D31" s="216">
        <v>0.56666000000000005</v>
      </c>
      <c r="F31" s="237" t="s">
        <v>141</v>
      </c>
      <c r="G31" s="238"/>
      <c r="H31" s="250">
        <v>2.1204000000000001</v>
      </c>
      <c r="I31" s="239">
        <v>2.5</v>
      </c>
      <c r="J31" s="239"/>
      <c r="K31" s="239"/>
      <c r="L31" s="240"/>
      <c r="M31" s="240"/>
      <c r="N31" s="240"/>
      <c r="O31" s="241"/>
    </row>
    <row r="32" spans="1:15" ht="16.5" thickBot="1" x14ac:dyDescent="0.3">
      <c r="A32" s="219" t="s">
        <v>121</v>
      </c>
      <c r="B32" s="10">
        <v>3</v>
      </c>
      <c r="C32" s="53">
        <v>0.5</v>
      </c>
      <c r="D32" s="216">
        <v>0.16666</v>
      </c>
      <c r="F32" s="237" t="s">
        <v>184</v>
      </c>
      <c r="G32" s="238"/>
      <c r="H32" s="250">
        <v>2.69</v>
      </c>
      <c r="I32" s="239"/>
      <c r="J32" s="239"/>
      <c r="K32" s="239"/>
      <c r="L32" s="240"/>
      <c r="M32" s="240"/>
      <c r="N32" s="240"/>
      <c r="O32" s="241"/>
    </row>
    <row r="33" spans="1:15" ht="16.5" thickBot="1" x14ac:dyDescent="0.3">
      <c r="A33" s="219" t="s">
        <v>122</v>
      </c>
      <c r="B33" s="10">
        <v>5.5</v>
      </c>
      <c r="C33" s="53">
        <v>2.5</v>
      </c>
      <c r="D33" s="216">
        <v>0.45454545000000002</v>
      </c>
      <c r="F33" s="237" t="s">
        <v>224</v>
      </c>
      <c r="G33" s="238"/>
      <c r="H33" s="250">
        <v>2.1240000000000001</v>
      </c>
      <c r="I33" s="239">
        <v>3.5</v>
      </c>
      <c r="J33" s="239"/>
      <c r="K33" s="239"/>
      <c r="L33" s="240"/>
      <c r="M33" s="240"/>
      <c r="N33" s="240"/>
      <c r="O33" s="241"/>
    </row>
    <row r="34" spans="1:15" ht="16.5" thickBot="1" x14ac:dyDescent="0.3">
      <c r="A34" s="219" t="s">
        <v>124</v>
      </c>
      <c r="B34" s="10">
        <v>2.5</v>
      </c>
      <c r="C34" s="53">
        <v>6.5</v>
      </c>
      <c r="D34" s="10">
        <v>2.6</v>
      </c>
      <c r="F34" s="237" t="s">
        <v>225</v>
      </c>
      <c r="G34" s="238"/>
      <c r="H34" s="250">
        <v>2.3273999999999999</v>
      </c>
      <c r="I34" s="239">
        <v>2.5</v>
      </c>
      <c r="J34" s="239"/>
      <c r="K34" s="239"/>
      <c r="L34" s="240"/>
      <c r="M34" s="240"/>
      <c r="N34" s="240"/>
      <c r="O34" s="241"/>
    </row>
    <row r="35" spans="1:15" ht="16.5" thickBot="1" x14ac:dyDescent="0.3">
      <c r="A35" s="219" t="s">
        <v>125</v>
      </c>
      <c r="B35" s="10">
        <v>1.75</v>
      </c>
      <c r="C35" s="53">
        <v>1.25</v>
      </c>
      <c r="D35" s="216">
        <v>0.71428000000000003</v>
      </c>
      <c r="F35" s="237" t="s">
        <v>126</v>
      </c>
      <c r="G35" s="238"/>
      <c r="H35" s="250">
        <v>0.37480000000000002</v>
      </c>
      <c r="I35" s="239">
        <v>1.2</v>
      </c>
      <c r="J35" s="239"/>
      <c r="K35" s="239"/>
      <c r="L35" s="240"/>
      <c r="M35" s="240"/>
      <c r="N35" s="240"/>
      <c r="O35" s="241"/>
    </row>
    <row r="36" spans="1:15" ht="16.5" thickBot="1" x14ac:dyDescent="0.3">
      <c r="A36" s="219" t="s">
        <v>74</v>
      </c>
      <c r="B36" s="215" t="s">
        <v>201</v>
      </c>
      <c r="C36" s="233" t="s">
        <v>200</v>
      </c>
      <c r="D36" s="215" t="s">
        <v>199</v>
      </c>
      <c r="F36" s="237" t="s">
        <v>182</v>
      </c>
      <c r="G36" s="238"/>
      <c r="H36" s="250">
        <v>2.294</v>
      </c>
      <c r="I36" s="239"/>
      <c r="J36" s="239"/>
      <c r="K36" s="239"/>
      <c r="L36" s="240"/>
      <c r="M36" s="240"/>
      <c r="N36" s="240"/>
      <c r="O36" s="241"/>
    </row>
    <row r="37" spans="1:15" ht="16.5" thickBot="1" x14ac:dyDescent="0.3">
      <c r="A37" s="219" t="s">
        <v>123</v>
      </c>
      <c r="B37" s="10">
        <v>5</v>
      </c>
      <c r="C37" s="53">
        <v>3.5</v>
      </c>
      <c r="D37" s="10">
        <v>0.7</v>
      </c>
      <c r="F37" s="237" t="s">
        <v>197</v>
      </c>
      <c r="G37" s="238"/>
      <c r="H37" s="239"/>
      <c r="I37" s="239"/>
      <c r="J37" s="239"/>
      <c r="K37" s="239"/>
      <c r="L37" s="240"/>
      <c r="M37" s="240"/>
      <c r="N37" s="251" t="s">
        <v>214</v>
      </c>
      <c r="O37" s="241"/>
    </row>
    <row r="38" spans="1:15" ht="15.75" x14ac:dyDescent="0.25">
      <c r="A38" s="219" t="s">
        <v>140</v>
      </c>
      <c r="B38" s="10">
        <v>1.4</v>
      </c>
      <c r="C38" s="53">
        <v>0.1</v>
      </c>
      <c r="D38" s="216">
        <v>7.1428000000000005E-2</v>
      </c>
      <c r="H38" s="232"/>
    </row>
    <row r="39" spans="1:15" ht="15.75" x14ac:dyDescent="0.25">
      <c r="A39" s="219" t="s">
        <v>141</v>
      </c>
      <c r="B39" s="10">
        <v>6</v>
      </c>
      <c r="C39" s="53">
        <v>2</v>
      </c>
      <c r="D39" s="216">
        <v>0.33329999999999999</v>
      </c>
    </row>
    <row r="40" spans="1:15" ht="15.75" x14ac:dyDescent="0.25">
      <c r="A40" s="219" t="s">
        <v>142</v>
      </c>
      <c r="B40" s="10">
        <v>3</v>
      </c>
      <c r="C40" s="53">
        <v>1</v>
      </c>
      <c r="D40" s="216">
        <v>0.33329999999999999</v>
      </c>
    </row>
    <row r="41" spans="1:15" ht="15.75" x14ac:dyDescent="0.25">
      <c r="A41" s="219" t="s">
        <v>133</v>
      </c>
      <c r="B41" s="10">
        <v>3.5</v>
      </c>
      <c r="C41" s="53">
        <v>3.5</v>
      </c>
      <c r="D41" s="10">
        <v>1</v>
      </c>
      <c r="H41" s="232"/>
    </row>
    <row r="42" spans="1:15" ht="15.75" x14ac:dyDescent="0.25">
      <c r="A42" s="219" t="s">
        <v>130</v>
      </c>
      <c r="B42" s="10">
        <v>6.5</v>
      </c>
      <c r="C42" s="53">
        <v>3</v>
      </c>
      <c r="D42" s="216">
        <v>0.461538</v>
      </c>
    </row>
    <row r="43" spans="1:15" ht="15.75" x14ac:dyDescent="0.25">
      <c r="A43" s="219" t="s">
        <v>128</v>
      </c>
      <c r="B43" s="10">
        <v>4.5</v>
      </c>
      <c r="C43" s="53">
        <v>3</v>
      </c>
      <c r="D43" s="216">
        <v>0.66666000000000003</v>
      </c>
    </row>
    <row r="44" spans="1:15" ht="15.75" x14ac:dyDescent="0.25">
      <c r="A44" s="219" t="s">
        <v>136</v>
      </c>
      <c r="B44" s="10">
        <v>4</v>
      </c>
      <c r="C44" s="53">
        <v>0.3</v>
      </c>
      <c r="D44" s="216">
        <v>7.4999999999999997E-2</v>
      </c>
    </row>
    <row r="45" spans="1:15" ht="15.75" x14ac:dyDescent="0.25">
      <c r="A45" s="219" t="s">
        <v>129</v>
      </c>
      <c r="B45" s="10">
        <v>2.5</v>
      </c>
      <c r="C45" s="53">
        <v>1.5</v>
      </c>
      <c r="D45" s="10">
        <v>0.6</v>
      </c>
    </row>
    <row r="46" spans="1:15" ht="15.75" x14ac:dyDescent="0.25">
      <c r="A46" s="219" t="s">
        <v>137</v>
      </c>
      <c r="B46" s="10">
        <v>5</v>
      </c>
      <c r="C46" s="53">
        <v>5</v>
      </c>
      <c r="D46" s="10">
        <v>1</v>
      </c>
      <c r="H46" s="232"/>
    </row>
    <row r="47" spans="1:15" ht="15.75" x14ac:dyDescent="0.25">
      <c r="A47" s="219" t="s">
        <v>131</v>
      </c>
      <c r="B47" s="10">
        <v>5</v>
      </c>
      <c r="C47" s="53">
        <v>3</v>
      </c>
      <c r="D47" s="10">
        <v>0.6</v>
      </c>
      <c r="H47" s="232"/>
    </row>
    <row r="48" spans="1:15" ht="15.75" x14ac:dyDescent="0.25">
      <c r="A48" s="219" t="s">
        <v>126</v>
      </c>
      <c r="B48" s="10">
        <v>2</v>
      </c>
      <c r="C48" s="53">
        <v>4</v>
      </c>
      <c r="D48" s="10">
        <v>2</v>
      </c>
      <c r="H48" s="232"/>
    </row>
    <row r="49" spans="1:8" x14ac:dyDescent="0.25">
      <c r="H49" s="232"/>
    </row>
    <row r="50" spans="1:8" ht="15.75" x14ac:dyDescent="0.25">
      <c r="A50" s="217" t="s">
        <v>165</v>
      </c>
    </row>
    <row r="51" spans="1:8" ht="15.75" x14ac:dyDescent="0.25">
      <c r="A51" s="219" t="s">
        <v>160</v>
      </c>
      <c r="B51" s="219" t="s">
        <v>138</v>
      </c>
      <c r="C51" s="219" t="s">
        <v>139</v>
      </c>
    </row>
    <row r="52" spans="1:8" ht="15.75" x14ac:dyDescent="0.25">
      <c r="A52" s="10" t="s">
        <v>161</v>
      </c>
      <c r="B52" s="218">
        <v>0</v>
      </c>
      <c r="C52" s="218">
        <v>0</v>
      </c>
    </row>
    <row r="53" spans="1:8" ht="15.75" x14ac:dyDescent="0.25">
      <c r="A53" s="53" t="s">
        <v>162</v>
      </c>
      <c r="B53" s="225">
        <v>2</v>
      </c>
      <c r="C53" s="225">
        <v>0.2</v>
      </c>
    </row>
    <row r="54" spans="1:8" ht="15.75" x14ac:dyDescent="0.25">
      <c r="A54" s="10" t="s">
        <v>163</v>
      </c>
      <c r="B54" s="218">
        <v>3</v>
      </c>
      <c r="C54" s="218">
        <v>0.8</v>
      </c>
    </row>
    <row r="55" spans="1:8" ht="15.75" x14ac:dyDescent="0.25">
      <c r="A55" s="53" t="s">
        <v>164</v>
      </c>
      <c r="B55" s="225">
        <v>3.5</v>
      </c>
      <c r="C55" s="225">
        <v>1</v>
      </c>
    </row>
    <row r="57" spans="1:8" ht="15.75" x14ac:dyDescent="0.25">
      <c r="A57" s="9" t="s">
        <v>168</v>
      </c>
    </row>
  </sheetData>
  <mergeCells count="24">
    <mergeCell ref="F20:F21"/>
    <mergeCell ref="N1:N7"/>
    <mergeCell ref="O1:O7"/>
    <mergeCell ref="M8:O8"/>
    <mergeCell ref="F10:F11"/>
    <mergeCell ref="F17:F18"/>
    <mergeCell ref="H1:H7"/>
    <mergeCell ref="I1:I7"/>
    <mergeCell ref="J1:K7"/>
    <mergeCell ref="M1:M7"/>
    <mergeCell ref="L1:L7"/>
    <mergeCell ref="F8:G8"/>
    <mergeCell ref="J17:J18"/>
    <mergeCell ref="K17:K18"/>
    <mergeCell ref="J10:J11"/>
    <mergeCell ref="K10:K11"/>
    <mergeCell ref="A6:D7"/>
    <mergeCell ref="A1:D1"/>
    <mergeCell ref="A2:D5"/>
    <mergeCell ref="L17:L18"/>
    <mergeCell ref="F12:F13"/>
    <mergeCell ref="H10:H11"/>
    <mergeCell ref="H12:H13"/>
    <mergeCell ref="K8:L8"/>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7</vt:i4>
      </vt:variant>
    </vt:vector>
  </HeadingPairs>
  <TitlesOfParts>
    <vt:vector size="7" baseType="lpstr">
      <vt:lpstr>Grunnlegende informasjon</vt:lpstr>
      <vt:lpstr>Vekstkalender</vt:lpstr>
      <vt:lpstr>Næringstofftilførsel</vt:lpstr>
      <vt:lpstr>Fjernes med planter</vt:lpstr>
      <vt:lpstr>Næringsstoffbalanse</vt:lpstr>
      <vt:lpstr>Næringsstoffinnhold</vt:lpstr>
      <vt:lpstr>Avlingsveiledning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 Reimer</dc:creator>
  <cp:lastModifiedBy>Maria Båtnes</cp:lastModifiedBy>
  <dcterms:created xsi:type="dcterms:W3CDTF">2018-11-07T08:52:10Z</dcterms:created>
  <dcterms:modified xsi:type="dcterms:W3CDTF">2022-07-20T08:51:00Z</dcterms:modified>
  <cp:contentStatus/>
</cp:coreProperties>
</file>